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9FA15127-258E-46AC-BBEC-469E34D5D734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SCENOGRAFIA_jednolite" sheetId="1" r:id="rId1"/>
  </sheets>
  <calcPr calcId="191029"/>
  <extLst>
    <ext uri="GoogleSheetsCustomDataVersion2">
      <go:sheetsCustomData xmlns:go="http://customooxmlschemas.google.com/" r:id="rId7" roundtripDataChecksum="uBtYGl8dCGiIMrVXfg7Hnx9737NVcmKp+hFe7QQ+HBU="/>
    </ext>
  </extLst>
</workbook>
</file>

<file path=xl/calcChain.xml><?xml version="1.0" encoding="utf-8"?>
<calcChain xmlns="http://schemas.openxmlformats.org/spreadsheetml/2006/main">
  <c r="M54" i="1" l="1"/>
  <c r="J54" i="1"/>
  <c r="G53" i="1"/>
  <c r="N34" i="1"/>
  <c r="L34" i="1"/>
  <c r="K34" i="1"/>
  <c r="I34" i="1"/>
  <c r="H34" i="1"/>
  <c r="F34" i="1"/>
  <c r="E34" i="1"/>
  <c r="C34" i="1"/>
  <c r="J22" i="1"/>
  <c r="T45" i="1"/>
  <c r="T44" i="1"/>
  <c r="T43" i="1"/>
  <c r="T42" i="1"/>
  <c r="O45" i="1"/>
  <c r="P45" i="1" s="1"/>
  <c r="O44" i="1"/>
  <c r="P44" i="1" s="1"/>
  <c r="O43" i="1"/>
  <c r="P43" i="1" s="1"/>
  <c r="O42" i="1"/>
  <c r="P42" i="1" s="1"/>
  <c r="T60" i="1"/>
  <c r="T59" i="1"/>
  <c r="T58" i="1"/>
  <c r="T56" i="1"/>
  <c r="T55" i="1"/>
  <c r="T54" i="1"/>
  <c r="T53" i="1"/>
  <c r="T33" i="1"/>
  <c r="T32" i="1"/>
  <c r="T25" i="1"/>
  <c r="T24" i="1"/>
  <c r="T22" i="1"/>
  <c r="T21" i="1"/>
  <c r="T20" i="1"/>
  <c r="T19" i="1"/>
  <c r="T12" i="1"/>
  <c r="T11" i="1"/>
  <c r="T46" i="1"/>
  <c r="T41" i="1"/>
  <c r="N47" i="1"/>
  <c r="M47" i="1"/>
  <c r="L47" i="1"/>
  <c r="K47" i="1"/>
  <c r="J47" i="1"/>
  <c r="I47" i="1"/>
  <c r="H47" i="1"/>
  <c r="F47" i="1"/>
  <c r="E47" i="1"/>
  <c r="C47" i="1"/>
  <c r="O46" i="1"/>
  <c r="N61" i="1"/>
  <c r="L61" i="1"/>
  <c r="K61" i="1"/>
  <c r="I61" i="1"/>
  <c r="H61" i="1"/>
  <c r="F61" i="1"/>
  <c r="E61" i="1"/>
  <c r="C61" i="1"/>
  <c r="M60" i="1"/>
  <c r="G60" i="1"/>
  <c r="D60" i="1"/>
  <c r="M59" i="1"/>
  <c r="J59" i="1"/>
  <c r="G59" i="1"/>
  <c r="D59" i="1"/>
  <c r="M58" i="1"/>
  <c r="J58" i="1"/>
  <c r="G58" i="1"/>
  <c r="D58" i="1"/>
  <c r="M56" i="1"/>
  <c r="J56" i="1"/>
  <c r="G56" i="1"/>
  <c r="D56" i="1"/>
  <c r="M55" i="1"/>
  <c r="J55" i="1"/>
  <c r="G55" i="1"/>
  <c r="D55" i="1"/>
  <c r="G54" i="1"/>
  <c r="D54" i="1"/>
  <c r="M53" i="1"/>
  <c r="J53" i="1"/>
  <c r="D53" i="1"/>
  <c r="G41" i="1"/>
  <c r="G47" i="1" s="1"/>
  <c r="D41" i="1"/>
  <c r="D47" i="1" s="1"/>
  <c r="M33" i="1"/>
  <c r="J33" i="1"/>
  <c r="G33" i="1"/>
  <c r="D33" i="1"/>
  <c r="M32" i="1"/>
  <c r="J32" i="1"/>
  <c r="G32" i="1"/>
  <c r="D32" i="1"/>
  <c r="M25" i="1"/>
  <c r="J25" i="1"/>
  <c r="G25" i="1"/>
  <c r="D25" i="1"/>
  <c r="M24" i="1"/>
  <c r="J24" i="1"/>
  <c r="G24" i="1"/>
  <c r="D24" i="1"/>
  <c r="M22" i="1"/>
  <c r="G22" i="1"/>
  <c r="D22" i="1"/>
  <c r="M21" i="1"/>
  <c r="J21" i="1"/>
  <c r="G21" i="1"/>
  <c r="D21" i="1"/>
  <c r="M20" i="1"/>
  <c r="J20" i="1"/>
  <c r="G20" i="1"/>
  <c r="G19" i="1"/>
  <c r="D19" i="1"/>
  <c r="R13" i="1"/>
  <c r="Q13" i="1"/>
  <c r="P13" i="1"/>
  <c r="N13" i="1"/>
  <c r="N26" i="1" s="1"/>
  <c r="L13" i="1"/>
  <c r="L26" i="1" s="1"/>
  <c r="K13" i="1"/>
  <c r="I13" i="1"/>
  <c r="H13" i="1"/>
  <c r="H26" i="1" s="1"/>
  <c r="F13" i="1"/>
  <c r="F26" i="1" s="1"/>
  <c r="E13" i="1"/>
  <c r="C13" i="1"/>
  <c r="M12" i="1"/>
  <c r="J12" i="1"/>
  <c r="G12" i="1"/>
  <c r="M11" i="1"/>
  <c r="J11" i="1"/>
  <c r="G11" i="1"/>
  <c r="D34" i="1" l="1"/>
  <c r="J34" i="1"/>
  <c r="M34" i="1"/>
  <c r="G34" i="1"/>
  <c r="O55" i="1"/>
  <c r="O58" i="1"/>
  <c r="P58" i="1" s="1"/>
  <c r="R58" i="1" s="1"/>
  <c r="Q58" i="1" s="1"/>
  <c r="O54" i="1"/>
  <c r="P54" i="1" s="1"/>
  <c r="O60" i="1"/>
  <c r="P60" i="1" s="1"/>
  <c r="R60" i="1" s="1"/>
  <c r="O59" i="1"/>
  <c r="O24" i="1"/>
  <c r="P24" i="1" s="1"/>
  <c r="W24" i="1" s="1"/>
  <c r="O19" i="1"/>
  <c r="P19" i="1" s="1"/>
  <c r="R19" i="1" s="1"/>
  <c r="Q19" i="1" s="1"/>
  <c r="O20" i="1"/>
  <c r="O22" i="1"/>
  <c r="O25" i="1"/>
  <c r="O33" i="1"/>
  <c r="T13" i="1"/>
  <c r="T26" i="1" s="1"/>
  <c r="O21" i="1"/>
  <c r="O32" i="1"/>
  <c r="R42" i="1"/>
  <c r="Q42" i="1" s="1"/>
  <c r="T34" i="1"/>
  <c r="R43" i="1"/>
  <c r="Q43" i="1" s="1"/>
  <c r="O12" i="1"/>
  <c r="O53" i="1"/>
  <c r="R44" i="1"/>
  <c r="Q44" i="1" s="1"/>
  <c r="O56" i="1"/>
  <c r="P56" i="1" s="1"/>
  <c r="W56" i="1" s="1"/>
  <c r="R45" i="1"/>
  <c r="Q45" i="1" s="1"/>
  <c r="O41" i="1"/>
  <c r="O47" i="1" s="1"/>
  <c r="T47" i="1"/>
  <c r="O11" i="1"/>
  <c r="C62" i="1"/>
  <c r="L62" i="1"/>
  <c r="N62" i="1"/>
  <c r="N35" i="1"/>
  <c r="I62" i="1"/>
  <c r="F35" i="1"/>
  <c r="E62" i="1"/>
  <c r="F62" i="1"/>
  <c r="P46" i="1"/>
  <c r="R46" i="1" s="1"/>
  <c r="Q46" i="1" s="1"/>
  <c r="M61" i="1"/>
  <c r="H62" i="1"/>
  <c r="L35" i="1"/>
  <c r="D13" i="1"/>
  <c r="D26" i="1" s="1"/>
  <c r="J13" i="1"/>
  <c r="J26" i="1" s="1"/>
  <c r="K62" i="1"/>
  <c r="J61" i="1"/>
  <c r="G13" i="1"/>
  <c r="G26" i="1" s="1"/>
  <c r="M13" i="1"/>
  <c r="C26" i="1"/>
  <c r="C35" i="1" s="1"/>
  <c r="K26" i="1"/>
  <c r="K35" i="1" s="1"/>
  <c r="H35" i="1"/>
  <c r="T61" i="1"/>
  <c r="E26" i="1"/>
  <c r="E35" i="1" s="1"/>
  <c r="G61" i="1"/>
  <c r="I26" i="1"/>
  <c r="I35" i="1" s="1"/>
  <c r="D61" i="1"/>
  <c r="O34" i="1" l="1"/>
  <c r="T35" i="1"/>
  <c r="Q60" i="1"/>
  <c r="X60" i="1" s="1"/>
  <c r="V60" i="1"/>
  <c r="W60" i="1"/>
  <c r="P59" i="1"/>
  <c r="W59" i="1" s="1"/>
  <c r="C64" i="1"/>
  <c r="L64" i="1"/>
  <c r="N64" i="1"/>
  <c r="G35" i="1"/>
  <c r="H64" i="1"/>
  <c r="G62" i="1"/>
  <c r="F64" i="1"/>
  <c r="W54" i="1"/>
  <c r="R54" i="1"/>
  <c r="Q54" i="1" s="1"/>
  <c r="X54" i="1" s="1"/>
  <c r="M62" i="1"/>
  <c r="J62" i="1"/>
  <c r="T62" i="1"/>
  <c r="D35" i="1"/>
  <c r="D62" i="1"/>
  <c r="I64" i="1"/>
  <c r="R24" i="1"/>
  <c r="Q24" i="1" s="1"/>
  <c r="X24" i="1" s="1"/>
  <c r="K64" i="1"/>
  <c r="J35" i="1"/>
  <c r="E64" i="1"/>
  <c r="P55" i="1"/>
  <c r="W55" i="1" s="1"/>
  <c r="P20" i="1"/>
  <c r="P21" i="1"/>
  <c r="W21" i="1" s="1"/>
  <c r="P32" i="1"/>
  <c r="P33" i="1"/>
  <c r="P25" i="1"/>
  <c r="W25" i="1" s="1"/>
  <c r="M26" i="1"/>
  <c r="M35" i="1" s="1"/>
  <c r="O13" i="1"/>
  <c r="P41" i="1"/>
  <c r="O61" i="1"/>
  <c r="P53" i="1"/>
  <c r="W53" i="1" s="1"/>
  <c r="R56" i="1"/>
  <c r="Q56" i="1" s="1"/>
  <c r="X56" i="1" s="1"/>
  <c r="P22" i="1"/>
  <c r="W22" i="1" s="1"/>
  <c r="W33" i="1" l="1"/>
  <c r="P34" i="1"/>
  <c r="R59" i="1"/>
  <c r="Q59" i="1" s="1"/>
  <c r="X59" i="1" s="1"/>
  <c r="T64" i="1"/>
  <c r="W41" i="1"/>
  <c r="P47" i="1"/>
  <c r="G64" i="1"/>
  <c r="M64" i="1"/>
  <c r="V24" i="1"/>
  <c r="D64" i="1"/>
  <c r="V54" i="1"/>
  <c r="J64" i="1"/>
  <c r="V56" i="1"/>
  <c r="R22" i="1"/>
  <c r="Q22" i="1" s="1"/>
  <c r="X22" i="1" s="1"/>
  <c r="R20" i="1"/>
  <c r="Q20" i="1" s="1"/>
  <c r="X20" i="1" s="1"/>
  <c r="R21" i="1"/>
  <c r="Q21" i="1" s="1"/>
  <c r="X21" i="1" s="1"/>
  <c r="P26" i="1"/>
  <c r="P61" i="1"/>
  <c r="R53" i="1"/>
  <c r="R33" i="1"/>
  <c r="R55" i="1"/>
  <c r="Q55" i="1" s="1"/>
  <c r="X55" i="1" s="1"/>
  <c r="O26" i="1"/>
  <c r="O35" i="1" s="1"/>
  <c r="O62" i="1"/>
  <c r="R41" i="1"/>
  <c r="R32" i="1"/>
  <c r="R25" i="1"/>
  <c r="Q25" i="1" s="1"/>
  <c r="X25" i="1" s="1"/>
  <c r="W32" i="1"/>
  <c r="W20" i="1"/>
  <c r="Q33" i="1" l="1"/>
  <c r="R34" i="1"/>
  <c r="V34" i="1" s="1"/>
  <c r="V59" i="1"/>
  <c r="Q41" i="1"/>
  <c r="X41" i="1" s="1"/>
  <c r="R47" i="1"/>
  <c r="V47" i="1" s="1"/>
  <c r="V21" i="1"/>
  <c r="O64" i="1"/>
  <c r="V41" i="1"/>
  <c r="R26" i="1"/>
  <c r="V26" i="1" s="1"/>
  <c r="Q53" i="1"/>
  <c r="R61" i="1"/>
  <c r="V61" i="1" s="1"/>
  <c r="V20" i="1"/>
  <c r="V22" i="1"/>
  <c r="V53" i="1"/>
  <c r="Q32" i="1"/>
  <c r="V32" i="1"/>
  <c r="P35" i="1"/>
  <c r="P62" i="1"/>
  <c r="V33" i="1"/>
  <c r="V55" i="1"/>
  <c r="V25" i="1"/>
  <c r="X33" i="1" l="1"/>
  <c r="Q34" i="1"/>
  <c r="Q47" i="1"/>
  <c r="P64" i="1"/>
  <c r="X53" i="1"/>
  <c r="Q61" i="1"/>
  <c r="R62" i="1"/>
  <c r="V62" i="1" s="1"/>
  <c r="R35" i="1"/>
  <c r="Q26" i="1"/>
  <c r="X32" i="1"/>
  <c r="R64" i="1" l="1"/>
  <c r="V64" i="1" s="1"/>
  <c r="Q62" i="1"/>
  <c r="Q35" i="1"/>
  <c r="Q64" i="1" l="1"/>
</calcChain>
</file>

<file path=xl/sharedStrings.xml><?xml version="1.0" encoding="utf-8"?>
<sst xmlns="http://schemas.openxmlformats.org/spreadsheetml/2006/main" count="247" uniqueCount="102">
  <si>
    <t>Wydział: Architektury Wnętrz i Scenografii</t>
  </si>
  <si>
    <t>Siatka godzin na rok akad. 2025/2026</t>
  </si>
  <si>
    <t>OBOWIĄZKOWE PRZEDMIOTY OGÓLNOUCZELNIANE BEZ ECTS</t>
  </si>
  <si>
    <t>GŁÓWNE</t>
  </si>
  <si>
    <t>SEMESTR 1</t>
  </si>
  <si>
    <t>SEMESTR 2</t>
  </si>
  <si>
    <t>SEMESTR 3</t>
  </si>
  <si>
    <t>SEMESTR 4</t>
  </si>
  <si>
    <t>GODZINY PRACY KONTAKTOWEJ</t>
  </si>
  <si>
    <t>PUNKTY ECTS PRACY KONTAKTOWEJ</t>
  </si>
  <si>
    <t>GODZINY PRACY WŁASNEJ</t>
  </si>
  <si>
    <t>PUNKTY ECTS PRACY WŁASNEJ</t>
  </si>
  <si>
    <t>FORMA ZAL SEM Z/L/Z/L</t>
  </si>
  <si>
    <t>PUNKTY ETCS</t>
  </si>
  <si>
    <t>LICZBA GODZIN (TYG. - tygodniowo; x15 - w semestrze)</t>
  </si>
  <si>
    <t>TYG.</t>
  </si>
  <si>
    <t>x15</t>
  </si>
  <si>
    <t>ECTS</t>
  </si>
  <si>
    <t>Szkolenie biblioteczne 1)</t>
  </si>
  <si>
    <t>Z</t>
  </si>
  <si>
    <t>Szkolenie BHP 2)</t>
  </si>
  <si>
    <t>Z/Z</t>
  </si>
  <si>
    <t>RAZEM</t>
  </si>
  <si>
    <t>–</t>
  </si>
  <si>
    <t>PRZEDMIOTY OGÓLNOCZELNIANE TEORETYCZNE</t>
  </si>
  <si>
    <t>WYBÓR ZAJĘĆ</t>
  </si>
  <si>
    <t>SUMA KONTROLNA ECTS</t>
  </si>
  <si>
    <t>współczynnik ects (25-30) dla pracy KONTAKTOWEJ</t>
  </si>
  <si>
    <t>współczynnik ects (25-30) dla pracy WŁASNEJ</t>
  </si>
  <si>
    <t>Język obcy</t>
  </si>
  <si>
    <t>WZ</t>
  </si>
  <si>
    <t>ZO/ZO/E</t>
  </si>
  <si>
    <t>ZO/E</t>
  </si>
  <si>
    <t>Filozofia współczesna</t>
  </si>
  <si>
    <t>Wykłady monograficzne ze sztuki współczesnej</t>
  </si>
  <si>
    <t>Seminarium magisterskie 3)</t>
  </si>
  <si>
    <t>UZUPEŁNIAJĄCE</t>
  </si>
  <si>
    <t>Wykład otwarty 4)</t>
  </si>
  <si>
    <t>ZO</t>
  </si>
  <si>
    <t>Prawo autorskie</t>
  </si>
  <si>
    <t>PRZEDMIOTY OGÓLNOCZELNIANE PRAKTYCZNE</t>
  </si>
  <si>
    <t>Rysunek 5)</t>
  </si>
  <si>
    <t>Pracownia wolnego wyboru 6)</t>
  </si>
  <si>
    <t>ZO/ZO</t>
  </si>
  <si>
    <t>OGÓŁEM OGÓLNOUCZELNIANE</t>
  </si>
  <si>
    <t>PRZEDMIOTY KIERUNKOWE TEORETYCZNE</t>
  </si>
  <si>
    <t>E</t>
  </si>
  <si>
    <t>PRZEDMIOTY KIERUNKOWE PRAKTYCZNE</t>
  </si>
  <si>
    <t>ZO/ZO/ZO/ZO</t>
  </si>
  <si>
    <t>OGÓŁEM KIERUNKOWE</t>
  </si>
  <si>
    <t>CAŁOŚĆ</t>
  </si>
  <si>
    <t>I</t>
  </si>
  <si>
    <t>II</t>
  </si>
  <si>
    <t>1)</t>
  </si>
  <si>
    <t>Obowiązkowe szkolenie biblioteczne w pierwszym semestrze I roku</t>
  </si>
  <si>
    <t>2)</t>
  </si>
  <si>
    <t>Obowiązkowe szkolenie BHP na I roku – szklenie realizowane jest w wymiarze 4 godzin</t>
  </si>
  <si>
    <t>3)</t>
  </si>
  <si>
    <t>Seminarium dyplomowe realizowane pod opieką pedagogów Wydziału Edukacji Artystycznej i Kuratorstwa (do wyboru z listy)</t>
  </si>
  <si>
    <t>4)</t>
  </si>
  <si>
    <t>Wykład otwarty do wyboru</t>
  </si>
  <si>
    <t>5)</t>
  </si>
  <si>
    <t>Wybór pracowni rysunku do wyboru z Katedry Rysunku (patrz plan studiów)</t>
  </si>
  <si>
    <t>6)</t>
  </si>
  <si>
    <t>Wybór pracowni wolnego wyboru z pośród pracowni artystycznych na wydziałach UAP - rzeźba, grafika artystyczna, malarstwo... (oprócz pracowni rysunku)</t>
  </si>
  <si>
    <t>7)</t>
  </si>
  <si>
    <t>8)</t>
  </si>
  <si>
    <t>9)</t>
  </si>
  <si>
    <t>10)</t>
  </si>
  <si>
    <t>11)</t>
  </si>
  <si>
    <t>12)</t>
  </si>
  <si>
    <t>13)</t>
  </si>
  <si>
    <t>14)</t>
  </si>
  <si>
    <t>Komputerowe wspomaganie projektowanie (1,2,3,4 sem. zajęcia wspólne dla kierunku projektowanie ubioru i kierunku scenografa)</t>
  </si>
  <si>
    <t>Projektowanie portfolio - realizowane w pracowni dyplomujacej</t>
  </si>
  <si>
    <t>Studentów obowiązuje 5 - dniowy plener kierunkowy (projektowy)  w wymiarze 30 godzin</t>
  </si>
  <si>
    <t>- zaliczenie</t>
  </si>
  <si>
    <t>- zaliczenia z oceną</t>
  </si>
  <si>
    <t>- egzamin</t>
  </si>
  <si>
    <t>Kierunek: Scenografia</t>
  </si>
  <si>
    <t>Pracownia kierunkowa do wyboru z Katedry Scenografii</t>
  </si>
  <si>
    <t>Pracownia uzupełniająca I (obowiązkowa w 3,4,5,6,7,8 semestrze) z Katedry Scenografii</t>
  </si>
  <si>
    <t>Pracownia uzupełniająca II (obowiązkowa w 5,6,7,8 semestrze), do wyboru z Katedry Ubioru i Katedry Architektury Wnętrz</t>
  </si>
  <si>
    <t>Wybór pracowni dyplomującej z Katedry Scenografii w której student zaliczył co najmniej 2 semestry</t>
  </si>
  <si>
    <t>Propedeutyka reżyserii</t>
  </si>
  <si>
    <t>Analiza tekstu dramatycznego</t>
  </si>
  <si>
    <t>studia II stopnia, dwuletnie</t>
  </si>
  <si>
    <t>Nabór 2025 (tok studiów 2025–27)</t>
  </si>
  <si>
    <t>Historia mediów</t>
  </si>
  <si>
    <t>Współczesne zagadnienia ubioru i kostiumu</t>
  </si>
  <si>
    <t>Wybrane zagadnienia historii teatru i dramatu</t>
  </si>
  <si>
    <t>Psychologia tłumu lub Modelowanie przestrzenne form ubioru i kostiumu 7)</t>
  </si>
  <si>
    <t>Patrz plan studiów</t>
  </si>
  <si>
    <t>Projektowanie - pracownia kierunkowa 8)</t>
  </si>
  <si>
    <t>Projektowanie - pracownia uzupełniająca I 9)</t>
  </si>
  <si>
    <t>Projektowanie - pracownia uzupełniająca II 10)</t>
  </si>
  <si>
    <t>Pracownia dyplomująca 11)</t>
  </si>
  <si>
    <t>Komputerowe wspomaganie projektowania 12)</t>
  </si>
  <si>
    <t>Projektowanie portfolio 13)</t>
  </si>
  <si>
    <t>Plener 14)</t>
  </si>
  <si>
    <t>ZO /E</t>
  </si>
  <si>
    <t>ZO/ZO/ZO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</si>
</sst>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scheme val="minor"/>
    </font>
    <font>
      <b/>
      <sz val="10"/>
      <color theme="1"/>
      <name val="Calibri"/>
    </font>
    <font>
      <sz val="10"/>
      <color theme="1"/>
      <name val="Calibri"/>
    </font>
    <font>
      <sz val="11"/>
      <color theme="1"/>
      <name val="Calibri"/>
    </font>
    <font>
      <sz val="11"/>
      <color rgb="FFFF0000"/>
      <name val="Calibri"/>
    </font>
    <font>
      <sz val="11"/>
      <name val="Calibri"/>
    </font>
    <font>
      <b/>
      <sz val="10"/>
      <color rgb="FFFF0000"/>
      <name val="Calibri"/>
    </font>
    <font>
      <b/>
      <sz val="11"/>
      <color theme="1"/>
      <name val="Calibri"/>
    </font>
    <font>
      <sz val="8"/>
      <color theme="1"/>
      <name val="Arial"/>
    </font>
    <font>
      <sz val="9"/>
      <color theme="1"/>
      <name val="Calibri"/>
    </font>
    <font>
      <b/>
      <sz val="9"/>
      <color theme="1"/>
      <name val="Calibri"/>
    </font>
    <font>
      <b/>
      <sz val="11"/>
      <color rgb="FFFF0000"/>
      <name val="Calibri"/>
    </font>
    <font>
      <sz val="10"/>
      <color rgb="FFFF0000"/>
      <name val="Calibri"/>
    </font>
    <font>
      <sz val="10"/>
      <color theme="8"/>
      <name val="Calibri"/>
    </font>
    <font>
      <sz val="11"/>
      <color rgb="FF000000"/>
      <name val="Calibri"/>
    </font>
    <font>
      <sz val="11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10"/>
      <color rgb="FFFF0000"/>
      <name val="Calibri"/>
      <family val="2"/>
      <charset val="238"/>
    </font>
    <font>
      <b/>
      <sz val="9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</fonts>
  <fills count="22">
    <fill>
      <patternFill patternType="none"/>
    </fill>
    <fill>
      <patternFill patternType="gray125"/>
    </fill>
    <fill>
      <patternFill patternType="solid">
        <fgColor rgb="FFB4C6E7"/>
        <bgColor rgb="FFB4C6E7"/>
      </patternFill>
    </fill>
    <fill>
      <patternFill patternType="solid">
        <fgColor rgb="FFC0C0C0"/>
        <bgColor rgb="FFC0C0C0"/>
      </patternFill>
    </fill>
    <fill>
      <patternFill patternType="solid">
        <fgColor rgb="FFC8C8C8"/>
        <bgColor rgb="FFC8C8C8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CECEC"/>
        <bgColor rgb="FFECECEC"/>
      </patternFill>
    </fill>
    <fill>
      <patternFill patternType="solid">
        <fgColor rgb="FFD9E2F3"/>
        <bgColor rgb="FFD9E2F3"/>
      </patternFill>
    </fill>
    <fill>
      <patternFill patternType="solid">
        <fgColor rgb="FFD0E0E3"/>
        <bgColor rgb="FFD0E0E3"/>
      </patternFill>
    </fill>
    <fill>
      <patternFill patternType="solid">
        <fgColor rgb="FFFFE598"/>
        <bgColor rgb="FFFFE598"/>
      </patternFill>
    </fill>
    <fill>
      <patternFill patternType="solid">
        <fgColor rgb="FFFEF2CB"/>
        <bgColor rgb="FFFEF2CB"/>
      </patternFill>
    </fill>
    <fill>
      <patternFill patternType="solid">
        <fgColor rgb="FFBFBFBF"/>
        <bgColor rgb="FFBFBFBF"/>
      </patternFill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EFEFEF"/>
        <bgColor rgb="FFEFEFEF"/>
      </patternFill>
    </fill>
    <fill>
      <patternFill patternType="solid">
        <fgColor rgb="FFFFD965"/>
        <bgColor rgb="FFFFD965"/>
      </patternFill>
    </fill>
    <fill>
      <patternFill patternType="solid">
        <fgColor rgb="FF8EAADB"/>
        <bgColor rgb="FF8EAADB"/>
      </patternFill>
    </fill>
    <fill>
      <patternFill patternType="solid">
        <fgColor rgb="FFC8EABC"/>
        <bgColor rgb="FFC8EABC"/>
      </patternFill>
    </fill>
    <fill>
      <patternFill patternType="solid">
        <fgColor rgb="FFD9EAD3"/>
        <bgColor indexed="64"/>
      </patternFill>
    </fill>
    <fill>
      <patternFill patternType="solid">
        <fgColor rgb="FFD0E0E3"/>
        <bgColor indexed="64"/>
      </patternFill>
    </fill>
    <fill>
      <patternFill patternType="solid">
        <fgColor rgb="FFD9EAD3"/>
        <bgColor rgb="FFFFFFFF"/>
      </patternFill>
    </fill>
  </fills>
  <borders count="79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double">
        <color rgb="FF000000"/>
      </left>
      <right style="medium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 style="double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double">
        <color rgb="FF000000"/>
      </right>
      <top style="double">
        <color rgb="FF000000"/>
      </top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/>
      <right style="double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/>
      <right style="double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double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/>
      <bottom style="thin">
        <color rgb="FF000000"/>
      </bottom>
      <diagonal/>
    </border>
    <border>
      <left style="double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000000"/>
      </left>
      <right style="medium">
        <color rgb="FF000000"/>
      </right>
      <top/>
      <bottom style="thin">
        <color rgb="FF000000"/>
      </bottom>
      <diagonal/>
    </border>
    <border>
      <left style="double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double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4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4" fillId="0" borderId="0" xfId="0" applyFont="1"/>
    <xf numFmtId="0" fontId="2" fillId="4" borderId="25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vertical="center"/>
    </xf>
    <xf numFmtId="0" fontId="2" fillId="5" borderId="35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5" borderId="34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6" borderId="35" xfId="0" applyFont="1" applyFill="1" applyBorder="1" applyAlignment="1">
      <alignment horizontal="center" vertical="center"/>
    </xf>
    <xf numFmtId="0" fontId="2" fillId="6" borderId="34" xfId="0" applyFont="1" applyFill="1" applyBorder="1" applyAlignment="1">
      <alignment horizontal="center" vertical="center"/>
    </xf>
    <xf numFmtId="0" fontId="1" fillId="7" borderId="37" xfId="0" applyFont="1" applyFill="1" applyBorder="1" applyAlignment="1">
      <alignment horizontal="center" vertical="center"/>
    </xf>
    <xf numFmtId="0" fontId="1" fillId="7" borderId="38" xfId="0" applyFont="1" applyFill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" fillId="8" borderId="4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34" xfId="0" applyFont="1" applyBorder="1" applyAlignment="1">
      <alignment vertical="center" wrapText="1"/>
    </xf>
    <xf numFmtId="0" fontId="1" fillId="7" borderId="35" xfId="0" applyFont="1" applyFill="1" applyBorder="1" applyAlignment="1">
      <alignment horizontal="center" vertical="center"/>
    </xf>
    <xf numFmtId="0" fontId="1" fillId="7" borderId="34" xfId="0" applyFont="1" applyFill="1" applyBorder="1" applyAlignment="1">
      <alignment horizontal="center" vertical="center"/>
    </xf>
    <xf numFmtId="0" fontId="10" fillId="0" borderId="41" xfId="0" quotePrefix="1" applyFont="1" applyBorder="1" applyAlignment="1">
      <alignment horizontal="center" vertical="center"/>
    </xf>
    <xf numFmtId="0" fontId="2" fillId="9" borderId="35" xfId="0" applyFont="1" applyFill="1" applyBorder="1" applyAlignment="1">
      <alignment horizontal="center" vertical="center"/>
    </xf>
    <xf numFmtId="0" fontId="2" fillId="9" borderId="33" xfId="0" applyFont="1" applyFill="1" applyBorder="1" applyAlignment="1">
      <alignment horizontal="center" vertical="center"/>
    </xf>
    <xf numFmtId="0" fontId="2" fillId="9" borderId="34" xfId="0" applyFont="1" applyFill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2" borderId="47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/>
    <xf numFmtId="0" fontId="3" fillId="10" borderId="48" xfId="0" applyFont="1" applyFill="1" applyBorder="1" applyAlignment="1">
      <alignment horizontal="center"/>
    </xf>
    <xf numFmtId="0" fontId="3" fillId="11" borderId="48" xfId="0" applyFont="1" applyFill="1" applyBorder="1" applyAlignment="1">
      <alignment horizontal="center"/>
    </xf>
    <xf numFmtId="0" fontId="2" fillId="13" borderId="34" xfId="0" applyFont="1" applyFill="1" applyBorder="1" applyAlignment="1">
      <alignment vertical="center" wrapText="1"/>
    </xf>
    <xf numFmtId="0" fontId="1" fillId="7" borderId="57" xfId="0" applyFont="1" applyFill="1" applyBorder="1" applyAlignment="1">
      <alignment horizontal="center" vertical="center"/>
    </xf>
    <xf numFmtId="0" fontId="1" fillId="7" borderId="58" xfId="0" applyFont="1" applyFill="1" applyBorder="1" applyAlignment="1">
      <alignment horizontal="center" vertical="center"/>
    </xf>
    <xf numFmtId="0" fontId="7" fillId="10" borderId="48" xfId="0" applyFont="1" applyFill="1" applyBorder="1" applyAlignment="1">
      <alignment horizontal="center" vertical="center" wrapText="1"/>
    </xf>
    <xf numFmtId="0" fontId="7" fillId="11" borderId="48" xfId="0" applyFont="1" applyFill="1" applyBorder="1" applyAlignment="1">
      <alignment horizontal="center" wrapText="1"/>
    </xf>
    <xf numFmtId="0" fontId="1" fillId="10" borderId="48" xfId="0" applyFont="1" applyFill="1" applyBorder="1" applyAlignment="1">
      <alignment horizontal="center" vertical="center"/>
    </xf>
    <xf numFmtId="0" fontId="10" fillId="13" borderId="60" xfId="0" applyFont="1" applyFill="1" applyBorder="1" applyAlignment="1">
      <alignment horizontal="center" vertical="center"/>
    </xf>
    <xf numFmtId="0" fontId="2" fillId="14" borderId="35" xfId="0" applyFont="1" applyFill="1" applyBorder="1" applyAlignment="1">
      <alignment horizontal="center" vertical="center"/>
    </xf>
    <xf numFmtId="0" fontId="2" fillId="14" borderId="33" xfId="0" applyFont="1" applyFill="1" applyBorder="1" applyAlignment="1">
      <alignment horizontal="center" vertical="center"/>
    </xf>
    <xf numFmtId="0" fontId="2" fillId="14" borderId="34" xfId="0" applyFont="1" applyFill="1" applyBorder="1" applyAlignment="1">
      <alignment horizontal="center" vertical="center"/>
    </xf>
    <xf numFmtId="0" fontId="2" fillId="14" borderId="62" xfId="0" applyFont="1" applyFill="1" applyBorder="1" applyAlignment="1">
      <alignment horizontal="center" vertical="center"/>
    </xf>
    <xf numFmtId="0" fontId="1" fillId="14" borderId="4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34" xfId="0" applyFont="1" applyBorder="1" applyAlignment="1">
      <alignment horizontal="left" vertical="center"/>
    </xf>
    <xf numFmtId="0" fontId="1" fillId="15" borderId="35" xfId="0" applyFont="1" applyFill="1" applyBorder="1" applyAlignment="1">
      <alignment horizontal="center" vertical="center"/>
    </xf>
    <xf numFmtId="0" fontId="1" fillId="15" borderId="34" xfId="0" applyFont="1" applyFill="1" applyBorder="1" applyAlignment="1">
      <alignment horizontal="center" vertical="center"/>
    </xf>
    <xf numFmtId="0" fontId="1" fillId="15" borderId="37" xfId="0" applyFont="1" applyFill="1" applyBorder="1" applyAlignment="1">
      <alignment horizontal="center" vertical="center"/>
    </xf>
    <xf numFmtId="0" fontId="1" fillId="15" borderId="58" xfId="0" applyFont="1" applyFill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13" borderId="64" xfId="0" applyFont="1" applyFill="1" applyBorder="1" applyAlignment="1">
      <alignment vertical="center" wrapText="1"/>
    </xf>
    <xf numFmtId="0" fontId="10" fillId="0" borderId="65" xfId="0" applyFont="1" applyBorder="1" applyAlignment="1">
      <alignment horizontal="center" vertical="center"/>
    </xf>
    <xf numFmtId="0" fontId="1" fillId="16" borderId="48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" fillId="10" borderId="48" xfId="0" applyFont="1" applyFill="1" applyBorder="1" applyAlignment="1">
      <alignment horizontal="center" vertical="center" wrapText="1"/>
    </xf>
    <xf numFmtId="0" fontId="10" fillId="14" borderId="60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7" borderId="72" xfId="0" applyFont="1" applyFill="1" applyBorder="1" applyAlignment="1">
      <alignment horizontal="center" vertical="center"/>
    </xf>
    <xf numFmtId="0" fontId="1" fillId="14" borderId="35" xfId="0" applyFont="1" applyFill="1" applyBorder="1" applyAlignment="1">
      <alignment horizontal="center" vertical="center"/>
    </xf>
    <xf numFmtId="0" fontId="1" fillId="14" borderId="60" xfId="0" applyFont="1" applyFill="1" applyBorder="1" applyAlignment="1">
      <alignment horizontal="center" vertical="center"/>
    </xf>
    <xf numFmtId="0" fontId="1" fillId="8" borderId="73" xfId="0" applyFont="1" applyFill="1" applyBorder="1" applyAlignment="1">
      <alignment horizontal="center" vertical="center"/>
    </xf>
    <xf numFmtId="0" fontId="1" fillId="8" borderId="74" xfId="0" applyFont="1" applyFill="1" applyBorder="1" applyAlignment="1">
      <alignment horizontal="center" vertical="center"/>
    </xf>
    <xf numFmtId="0" fontId="10" fillId="13" borderId="60" xfId="0" applyFont="1" applyFill="1" applyBorder="1" applyAlignment="1">
      <alignment horizontal="center" vertical="center" wrapText="1"/>
    </xf>
    <xf numFmtId="0" fontId="1" fillId="15" borderId="60" xfId="0" applyFont="1" applyFill="1" applyBorder="1" applyAlignment="1">
      <alignment horizontal="center" vertical="center"/>
    </xf>
    <xf numFmtId="0" fontId="3" fillId="10" borderId="48" xfId="0" applyFont="1" applyFill="1" applyBorder="1" applyAlignment="1">
      <alignment horizontal="center" vertical="center"/>
    </xf>
    <xf numFmtId="0" fontId="7" fillId="2" borderId="45" xfId="0" applyFont="1" applyFill="1" applyBorder="1" applyAlignment="1">
      <alignment horizontal="center" vertical="center"/>
    </xf>
    <xf numFmtId="0" fontId="7" fillId="2" borderId="75" xfId="0" applyFont="1" applyFill="1" applyBorder="1" applyAlignment="1">
      <alignment horizontal="center" vertical="center"/>
    </xf>
    <xf numFmtId="0" fontId="7" fillId="17" borderId="45" xfId="0" applyFont="1" applyFill="1" applyBorder="1" applyAlignment="1">
      <alignment horizontal="center" vertical="center"/>
    </xf>
    <xf numFmtId="0" fontId="7" fillId="18" borderId="47" xfId="0" applyFont="1" applyFill="1" applyBorder="1" applyAlignment="1">
      <alignment horizontal="center" vertical="center"/>
    </xf>
    <xf numFmtId="0" fontId="3" fillId="5" borderId="48" xfId="0" applyFont="1" applyFill="1" applyBorder="1" applyAlignment="1">
      <alignment vertical="center"/>
    </xf>
    <xf numFmtId="0" fontId="7" fillId="5" borderId="48" xfId="0" applyFont="1" applyFill="1" applyBorder="1" applyAlignment="1">
      <alignment vertical="center"/>
    </xf>
    <xf numFmtId="0" fontId="3" fillId="9" borderId="48" xfId="0" applyFont="1" applyFill="1" applyBorder="1" applyAlignment="1">
      <alignment vertical="center"/>
    </xf>
    <xf numFmtId="0" fontId="7" fillId="9" borderId="48" xfId="0" applyFont="1" applyFill="1" applyBorder="1" applyAlignment="1">
      <alignment vertical="center"/>
    </xf>
    <xf numFmtId="0" fontId="14" fillId="0" borderId="0" xfId="0" applyFont="1" applyAlignment="1">
      <alignment vertical="center"/>
    </xf>
    <xf numFmtId="0" fontId="16" fillId="13" borderId="34" xfId="0" applyFont="1" applyFill="1" applyBorder="1" applyAlignment="1">
      <alignment vertical="center" wrapText="1"/>
    </xf>
    <xf numFmtId="0" fontId="2" fillId="20" borderId="36" xfId="0" applyFont="1" applyFill="1" applyBorder="1" applyAlignment="1">
      <alignment horizontal="center" vertical="center"/>
    </xf>
    <xf numFmtId="0" fontId="2" fillId="20" borderId="33" xfId="0" applyFont="1" applyFill="1" applyBorder="1" applyAlignment="1">
      <alignment horizontal="center" vertical="center"/>
    </xf>
    <xf numFmtId="0" fontId="2" fillId="20" borderId="34" xfId="0" applyFont="1" applyFill="1" applyBorder="1" applyAlignment="1">
      <alignment horizontal="center" vertical="center"/>
    </xf>
    <xf numFmtId="0" fontId="1" fillId="7" borderId="36" xfId="0" applyFont="1" applyFill="1" applyBorder="1" applyAlignment="1">
      <alignment horizontal="center" vertical="center"/>
    </xf>
    <xf numFmtId="0" fontId="1" fillId="7" borderId="70" xfId="0" applyFont="1" applyFill="1" applyBorder="1" applyAlignment="1">
      <alignment horizontal="center" vertical="center"/>
    </xf>
    <xf numFmtId="0" fontId="1" fillId="7" borderId="76" xfId="0" applyFont="1" applyFill="1" applyBorder="1" applyAlignment="1">
      <alignment horizontal="center" vertical="center"/>
    </xf>
    <xf numFmtId="0" fontId="1" fillId="10" borderId="56" xfId="0" applyFont="1" applyFill="1" applyBorder="1" applyAlignment="1">
      <alignment horizontal="center" vertical="center"/>
    </xf>
    <xf numFmtId="0" fontId="3" fillId="11" borderId="56" xfId="0" applyFont="1" applyFill="1" applyBorder="1" applyAlignment="1">
      <alignment horizontal="center"/>
    </xf>
    <xf numFmtId="0" fontId="17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6" fillId="0" borderId="34" xfId="0" applyFont="1" applyBorder="1" applyAlignment="1">
      <alignment horizontal="left" vertical="center"/>
    </xf>
    <xf numFmtId="0" fontId="16" fillId="13" borderId="34" xfId="0" applyFont="1" applyFill="1" applyBorder="1" applyAlignment="1">
      <alignment horizontal="left" vertical="center" wrapText="1"/>
    </xf>
    <xf numFmtId="0" fontId="18" fillId="13" borderId="60" xfId="0" applyFont="1" applyFill="1" applyBorder="1" applyAlignment="1">
      <alignment horizontal="center" vertical="center"/>
    </xf>
    <xf numFmtId="0" fontId="1" fillId="7" borderId="35" xfId="0" applyFont="1" applyFill="1" applyBorder="1" applyAlignment="1">
      <alignment horizontal="center" vertical="center" wrapText="1"/>
    </xf>
    <xf numFmtId="0" fontId="1" fillId="7" borderId="58" xfId="0" applyFont="1" applyFill="1" applyBorder="1" applyAlignment="1">
      <alignment horizontal="center" vertical="center" wrapText="1"/>
    </xf>
    <xf numFmtId="0" fontId="1" fillId="7" borderId="37" xfId="0" applyFont="1" applyFill="1" applyBorder="1" applyAlignment="1">
      <alignment horizontal="center" vertical="center" wrapText="1"/>
    </xf>
    <xf numFmtId="0" fontId="1" fillId="8" borderId="4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" fillId="10" borderId="48" xfId="0" applyFont="1" applyFill="1" applyBorder="1" applyAlignment="1">
      <alignment horizontal="center" vertical="center" wrapText="1"/>
    </xf>
    <xf numFmtId="0" fontId="3" fillId="11" borderId="48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18" fillId="0" borderId="41" xfId="0" applyFont="1" applyBorder="1" applyAlignment="1">
      <alignment horizontal="center" vertical="center"/>
    </xf>
    <xf numFmtId="0" fontId="18" fillId="0" borderId="41" xfId="0" applyFont="1" applyBorder="1" applyAlignment="1">
      <alignment horizontal="center" vertical="center" wrapText="1"/>
    </xf>
    <xf numFmtId="0" fontId="18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 wrapText="1"/>
    </xf>
    <xf numFmtId="0" fontId="16" fillId="9" borderId="33" xfId="0" applyFont="1" applyFill="1" applyBorder="1" applyAlignment="1">
      <alignment horizontal="center" vertical="center"/>
    </xf>
    <xf numFmtId="0" fontId="16" fillId="0" borderId="34" xfId="0" applyFont="1" applyBorder="1" applyAlignment="1">
      <alignment vertical="center" wrapText="1"/>
    </xf>
    <xf numFmtId="0" fontId="16" fillId="0" borderId="34" xfId="0" applyFont="1" applyBorder="1" applyAlignment="1">
      <alignment vertical="center"/>
    </xf>
    <xf numFmtId="0" fontId="16" fillId="9" borderId="34" xfId="0" applyFont="1" applyFill="1" applyBorder="1" applyAlignment="1">
      <alignment horizontal="center" vertical="center"/>
    </xf>
    <xf numFmtId="0" fontId="16" fillId="9" borderId="35" xfId="0" applyFont="1" applyFill="1" applyBorder="1" applyAlignment="1">
      <alignment horizontal="center" vertical="center"/>
    </xf>
    <xf numFmtId="0" fontId="16" fillId="0" borderId="36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6" fillId="19" borderId="36" xfId="0" applyFont="1" applyFill="1" applyBorder="1" applyAlignment="1">
      <alignment horizontal="center" vertical="center"/>
    </xf>
    <xf numFmtId="0" fontId="16" fillId="19" borderId="33" xfId="0" applyFont="1" applyFill="1" applyBorder="1" applyAlignment="1">
      <alignment horizontal="center" vertical="center"/>
    </xf>
    <xf numFmtId="0" fontId="16" fillId="19" borderId="34" xfId="0" applyFont="1" applyFill="1" applyBorder="1" applyAlignment="1">
      <alignment horizontal="center" vertical="center"/>
    </xf>
    <xf numFmtId="0" fontId="16" fillId="20" borderId="36" xfId="0" applyFont="1" applyFill="1" applyBorder="1" applyAlignment="1">
      <alignment horizontal="center" vertical="center"/>
    </xf>
    <xf numFmtId="0" fontId="16" fillId="20" borderId="33" xfId="0" applyFont="1" applyFill="1" applyBorder="1" applyAlignment="1">
      <alignment horizontal="center" vertical="center"/>
    </xf>
    <xf numFmtId="0" fontId="16" fillId="20" borderId="34" xfId="0" applyFont="1" applyFill="1" applyBorder="1" applyAlignment="1">
      <alignment horizontal="center" vertical="center"/>
    </xf>
    <xf numFmtId="0" fontId="16" fillId="19" borderId="36" xfId="0" applyFont="1" applyFill="1" applyBorder="1" applyAlignment="1">
      <alignment horizontal="center" vertical="center" wrapText="1"/>
    </xf>
    <xf numFmtId="0" fontId="16" fillId="19" borderId="33" xfId="0" applyFont="1" applyFill="1" applyBorder="1" applyAlignment="1">
      <alignment horizontal="center" vertical="center" wrapText="1"/>
    </xf>
    <xf numFmtId="0" fontId="16" fillId="19" borderId="3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5" fillId="0" borderId="8" xfId="0" applyFont="1" applyBorder="1"/>
    <xf numFmtId="0" fontId="5" fillId="0" borderId="9" xfId="0" applyFont="1" applyBorder="1"/>
    <xf numFmtId="0" fontId="2" fillId="3" borderId="1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1" fillId="2" borderId="2" xfId="0" applyFont="1" applyFill="1" applyBorder="1" applyAlignment="1">
      <alignment horizontal="left" vertical="center"/>
    </xf>
    <xf numFmtId="0" fontId="5" fillId="0" borderId="3" xfId="0" applyFont="1" applyBorder="1"/>
    <xf numFmtId="0" fontId="5" fillId="0" borderId="4" xfId="0" applyFont="1" applyBorder="1"/>
    <xf numFmtId="0" fontId="2" fillId="3" borderId="5" xfId="0" applyFont="1" applyFill="1" applyBorder="1" applyAlignment="1">
      <alignment horizontal="center" vertical="center" wrapText="1"/>
    </xf>
    <xf numFmtId="0" fontId="5" fillId="0" borderId="6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23" xfId="0" applyFont="1" applyBorder="1"/>
    <xf numFmtId="0" fontId="5" fillId="0" borderId="24" xfId="0" applyFont="1" applyBorder="1"/>
    <xf numFmtId="0" fontId="7" fillId="0" borderId="2" xfId="0" applyFont="1" applyBorder="1" applyAlignment="1">
      <alignment horizontal="left" vertical="center"/>
    </xf>
    <xf numFmtId="0" fontId="5" fillId="0" borderId="42" xfId="0" applyFont="1" applyBorder="1"/>
    <xf numFmtId="0" fontId="5" fillId="0" borderId="54" xfId="0" applyFont="1" applyBorder="1"/>
    <xf numFmtId="0" fontId="5" fillId="0" borderId="39" xfId="0" applyFont="1" applyBorder="1"/>
    <xf numFmtId="0" fontId="1" fillId="0" borderId="0" xfId="0" applyFont="1" applyAlignment="1">
      <alignment horizontal="left" vertical="center" wrapText="1"/>
    </xf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 wrapText="1"/>
    </xf>
    <xf numFmtId="0" fontId="5" fillId="0" borderId="19" xfId="0" applyFont="1" applyBorder="1"/>
    <xf numFmtId="0" fontId="5" fillId="0" borderId="29" xfId="0" applyFont="1" applyBorder="1"/>
    <xf numFmtId="0" fontId="9" fillId="3" borderId="14" xfId="0" applyFont="1" applyFill="1" applyBorder="1" applyAlignment="1">
      <alignment horizontal="center" vertical="center" wrapText="1"/>
    </xf>
    <xf numFmtId="0" fontId="5" fillId="0" borderId="21" xfId="0" applyFont="1" applyBorder="1"/>
    <xf numFmtId="0" fontId="5" fillId="0" borderId="31" xfId="0" applyFont="1" applyBorder="1"/>
    <xf numFmtId="0" fontId="2" fillId="3" borderId="15" xfId="0" applyFont="1" applyFill="1" applyBorder="1" applyAlignment="1">
      <alignment horizontal="center" vertical="center" wrapText="1"/>
    </xf>
    <xf numFmtId="0" fontId="5" fillId="0" borderId="22" xfId="0" applyFont="1" applyBorder="1"/>
    <xf numFmtId="0" fontId="5" fillId="0" borderId="32" xfId="0" applyFont="1" applyBorder="1"/>
    <xf numFmtId="0" fontId="8" fillId="3" borderId="11" xfId="0" applyFont="1" applyFill="1" applyBorder="1" applyAlignment="1">
      <alignment horizontal="center" vertical="center" wrapText="1"/>
    </xf>
    <xf numFmtId="0" fontId="5" fillId="0" borderId="18" xfId="0" applyFont="1" applyBorder="1"/>
    <xf numFmtId="0" fontId="5" fillId="0" borderId="28" xfId="0" applyFont="1" applyBorder="1"/>
    <xf numFmtId="0" fontId="8" fillId="3" borderId="13" xfId="0" applyFont="1" applyFill="1" applyBorder="1" applyAlignment="1">
      <alignment horizontal="center" vertical="center" wrapText="1"/>
    </xf>
    <xf numFmtId="0" fontId="5" fillId="0" borderId="20" xfId="0" applyFont="1" applyBorder="1"/>
    <xf numFmtId="0" fontId="5" fillId="0" borderId="30" xfId="0" applyFont="1" applyBorder="1"/>
    <xf numFmtId="0" fontId="7" fillId="11" borderId="51" xfId="0" applyFont="1" applyFill="1" applyBorder="1" applyAlignment="1">
      <alignment horizontal="center" wrapText="1"/>
    </xf>
    <xf numFmtId="0" fontId="5" fillId="0" borderId="53" xfId="0" applyFont="1" applyBorder="1"/>
    <xf numFmtId="0" fontId="5" fillId="0" borderId="56" xfId="0" applyFont="1" applyBorder="1"/>
    <xf numFmtId="0" fontId="2" fillId="3" borderId="49" xfId="0" applyFont="1" applyFill="1" applyBorder="1" applyAlignment="1">
      <alignment horizontal="center" vertical="center" wrapText="1"/>
    </xf>
    <xf numFmtId="0" fontId="12" fillId="12" borderId="50" xfId="0" applyFont="1" applyFill="1" applyBorder="1" applyAlignment="1">
      <alignment horizontal="center" vertical="center" wrapText="1"/>
    </xf>
    <xf numFmtId="0" fontId="5" fillId="0" borderId="52" xfId="0" applyFont="1" applyBorder="1"/>
    <xf numFmtId="0" fontId="5" fillId="0" borderId="55" xfId="0" applyFont="1" applyBorder="1"/>
    <xf numFmtId="0" fontId="1" fillId="10" borderId="51" xfId="0" applyFont="1" applyFill="1" applyBorder="1" applyAlignment="1">
      <alignment horizontal="center" vertical="center" wrapText="1"/>
    </xf>
    <xf numFmtId="0" fontId="2" fillId="3" borderId="71" xfId="0" applyFont="1" applyFill="1" applyBorder="1" applyAlignment="1">
      <alignment horizontal="center" vertical="center" wrapText="1"/>
    </xf>
    <xf numFmtId="0" fontId="5" fillId="0" borderId="69" xfId="0" applyFont="1" applyBorder="1"/>
    <xf numFmtId="0" fontId="5" fillId="0" borderId="70" xfId="0" applyFont="1" applyBorder="1"/>
    <xf numFmtId="0" fontId="2" fillId="14" borderId="61" xfId="0" applyFont="1" applyFill="1" applyBorder="1" applyAlignment="1">
      <alignment horizontal="center" vertical="center"/>
    </xf>
    <xf numFmtId="0" fontId="5" fillId="0" borderId="41" xfId="0" applyFont="1" applyBorder="1"/>
    <xf numFmtId="0" fontId="13" fillId="0" borderId="0" xfId="0" applyFont="1" applyAlignment="1">
      <alignment horizontal="center" vertical="center"/>
    </xf>
    <xf numFmtId="0" fontId="2" fillId="3" borderId="68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vertical="center"/>
    </xf>
    <xf numFmtId="0" fontId="2" fillId="3" borderId="66" xfId="0" applyFont="1" applyFill="1" applyBorder="1" applyAlignment="1">
      <alignment horizontal="center" vertical="center" wrapText="1"/>
    </xf>
    <xf numFmtId="0" fontId="5" fillId="0" borderId="67" xfId="0" applyFont="1" applyBorder="1"/>
    <xf numFmtId="0" fontId="2" fillId="0" borderId="77" xfId="0" applyFont="1" applyBorder="1" applyAlignment="1">
      <alignment horizontal="center" vertical="center" wrapText="1"/>
    </xf>
    <xf numFmtId="0" fontId="2" fillId="0" borderId="78" xfId="0" applyFont="1" applyBorder="1" applyAlignment="1">
      <alignment horizontal="center" vertical="center" wrapText="1"/>
    </xf>
    <xf numFmtId="0" fontId="10" fillId="0" borderId="60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2" fillId="19" borderId="36" xfId="0" applyFont="1" applyFill="1" applyBorder="1" applyAlignment="1">
      <alignment horizontal="center" vertical="center"/>
    </xf>
    <xf numFmtId="0" fontId="2" fillId="19" borderId="33" xfId="0" applyFont="1" applyFill="1" applyBorder="1" applyAlignment="1">
      <alignment horizontal="center" vertical="center"/>
    </xf>
    <xf numFmtId="0" fontId="2" fillId="19" borderId="34" xfId="0" applyFont="1" applyFill="1" applyBorder="1" applyAlignment="1">
      <alignment horizontal="center" vertical="center"/>
    </xf>
    <xf numFmtId="0" fontId="2" fillId="0" borderId="36" xfId="0" applyFont="1" applyFill="1" applyBorder="1" applyAlignment="1">
      <alignment horizontal="center" vertical="center"/>
    </xf>
    <xf numFmtId="0" fontId="2" fillId="19" borderId="35" xfId="0" applyFont="1" applyFill="1" applyBorder="1" applyAlignment="1">
      <alignment horizontal="center" vertical="center"/>
    </xf>
    <xf numFmtId="0" fontId="16" fillId="0" borderId="35" xfId="0" applyFont="1" applyFill="1" applyBorder="1" applyAlignment="1">
      <alignment horizontal="center" vertical="center"/>
    </xf>
    <xf numFmtId="0" fontId="16" fillId="0" borderId="33" xfId="0" applyFont="1" applyFill="1" applyBorder="1" applyAlignment="1">
      <alignment horizontal="center" vertical="center"/>
    </xf>
    <xf numFmtId="0" fontId="16" fillId="0" borderId="34" xfId="0" applyFont="1" applyFill="1" applyBorder="1" applyAlignment="1">
      <alignment horizontal="center" vertical="center"/>
    </xf>
    <xf numFmtId="0" fontId="16" fillId="0" borderId="36" xfId="0" applyFont="1" applyFill="1" applyBorder="1" applyAlignment="1">
      <alignment horizontal="center" vertical="center" wrapText="1"/>
    </xf>
    <xf numFmtId="0" fontId="16" fillId="0" borderId="33" xfId="0" applyFont="1" applyFill="1" applyBorder="1" applyAlignment="1">
      <alignment horizontal="center" vertical="center" wrapText="1"/>
    </xf>
    <xf numFmtId="0" fontId="16" fillId="0" borderId="34" xfId="0" applyFont="1" applyFill="1" applyBorder="1" applyAlignment="1">
      <alignment horizontal="center" vertical="center" wrapText="1"/>
    </xf>
    <xf numFmtId="0" fontId="16" fillId="21" borderId="35" xfId="0" applyFont="1" applyFill="1" applyBorder="1" applyAlignment="1">
      <alignment horizontal="center" vertical="center"/>
    </xf>
    <xf numFmtId="0" fontId="16" fillId="21" borderId="33" xfId="0" applyFont="1" applyFill="1" applyBorder="1" applyAlignment="1">
      <alignment horizontal="center" vertical="center"/>
    </xf>
    <xf numFmtId="0" fontId="16" fillId="21" borderId="34" xfId="0" applyFont="1" applyFill="1" applyBorder="1" applyAlignment="1">
      <alignment horizontal="center" vertical="center"/>
    </xf>
    <xf numFmtId="0" fontId="18" fillId="0" borderId="59" xfId="0" applyFont="1" applyBorder="1" applyAlignment="1">
      <alignment horizontal="center" vertical="center" wrapText="1"/>
    </xf>
    <xf numFmtId="0" fontId="18" fillId="0" borderId="39" xfId="0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D0E0E3"/>
      <color rgb="FFD9EAD3"/>
      <color rgb="FF76A5AF"/>
      <color rgb="FFA2C4C9"/>
      <color rgb="FF45818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969"/>
  <sheetViews>
    <sheetView tabSelected="1" topLeftCell="A40" zoomScale="70" zoomScaleNormal="70" workbookViewId="0">
      <selection activeCell="T72" sqref="T72"/>
    </sheetView>
  </sheetViews>
  <sheetFormatPr defaultColWidth="14.44140625" defaultRowHeight="15" customHeight="1" x14ac:dyDescent="0.3"/>
  <cols>
    <col min="1" max="1" width="3.44140625" customWidth="1"/>
    <col min="2" max="2" width="42.44140625" customWidth="1"/>
    <col min="3" max="14" width="5.44140625" customWidth="1"/>
    <col min="15" max="20" width="9.33203125" customWidth="1"/>
    <col min="21" max="22" width="5.6640625" customWidth="1"/>
    <col min="23" max="24" width="7.88671875" customWidth="1"/>
  </cols>
  <sheetData>
    <row r="1" spans="1:24" ht="14.4" x14ac:dyDescent="0.3">
      <c r="A1" s="154" t="s">
        <v>0</v>
      </c>
      <c r="B1" s="15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2"/>
      <c r="P1" s="2"/>
      <c r="Q1" s="2"/>
      <c r="R1" s="2"/>
      <c r="S1" s="2"/>
      <c r="T1" s="2"/>
      <c r="U1" s="3"/>
      <c r="V1" s="4"/>
      <c r="W1" s="5"/>
      <c r="X1" s="5"/>
    </row>
    <row r="2" spans="1:24" ht="14.4" x14ac:dyDescent="0.3">
      <c r="A2" s="156" t="s">
        <v>79</v>
      </c>
      <c r="B2" s="155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2"/>
      <c r="P2" s="2"/>
      <c r="Q2" s="2"/>
      <c r="R2" s="2"/>
      <c r="S2" s="2"/>
      <c r="T2" s="2"/>
      <c r="U2" s="3"/>
      <c r="V2" s="4"/>
      <c r="W2" s="5"/>
      <c r="X2" s="5"/>
    </row>
    <row r="3" spans="1:24" ht="14.4" x14ac:dyDescent="0.3">
      <c r="A3" s="194" t="s">
        <v>86</v>
      </c>
      <c r="B3" s="155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2"/>
      <c r="Q3" s="2"/>
      <c r="R3" s="2"/>
      <c r="S3" s="2"/>
      <c r="T3" s="2"/>
      <c r="U3" s="3"/>
      <c r="V3" s="4"/>
      <c r="W3" s="5"/>
      <c r="X3" s="5"/>
    </row>
    <row r="4" spans="1:24" ht="14.4" x14ac:dyDescent="0.3">
      <c r="A4" s="156" t="s">
        <v>1</v>
      </c>
      <c r="B4" s="155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  <c r="P4" s="2"/>
      <c r="Q4" s="2"/>
      <c r="R4" s="2"/>
      <c r="S4" s="2"/>
      <c r="T4" s="2"/>
      <c r="U4" s="3"/>
      <c r="V4" s="4"/>
      <c r="W4" s="5"/>
      <c r="X4" s="5"/>
    </row>
    <row r="5" spans="1:24" ht="14.4" x14ac:dyDescent="0.3">
      <c r="A5" s="194" t="s">
        <v>87</v>
      </c>
      <c r="B5" s="15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2"/>
      <c r="Q5" s="2"/>
      <c r="R5" s="2"/>
      <c r="S5" s="2"/>
      <c r="T5" s="2"/>
      <c r="U5" s="3"/>
      <c r="V5" s="4"/>
      <c r="W5" s="5"/>
      <c r="X5" s="5"/>
    </row>
    <row r="6" spans="1:24" thickBot="1" x14ac:dyDescent="0.35">
      <c r="A6" s="157"/>
      <c r="B6" s="140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2"/>
      <c r="Q6" s="2"/>
      <c r="R6" s="2"/>
      <c r="S6" s="2"/>
      <c r="T6" s="2"/>
      <c r="U6" s="3"/>
      <c r="V6" s="4"/>
      <c r="W6" s="5"/>
      <c r="X6" s="5"/>
    </row>
    <row r="7" spans="1:24" thickBot="1" x14ac:dyDescent="0.35">
      <c r="A7" s="141" t="s">
        <v>2</v>
      </c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  <c r="Q7" s="142"/>
      <c r="R7" s="142"/>
      <c r="S7" s="142"/>
      <c r="T7" s="143"/>
      <c r="U7" s="7"/>
      <c r="V7" s="8"/>
      <c r="W7" s="9"/>
      <c r="X7" s="9"/>
    </row>
    <row r="8" spans="1:24" ht="14.4" x14ac:dyDescent="0.3">
      <c r="A8" s="144" t="s">
        <v>3</v>
      </c>
      <c r="B8" s="145"/>
      <c r="C8" s="135" t="s">
        <v>4</v>
      </c>
      <c r="D8" s="136"/>
      <c r="E8" s="137"/>
      <c r="F8" s="138" t="s">
        <v>5</v>
      </c>
      <c r="G8" s="136"/>
      <c r="H8" s="137"/>
      <c r="I8" s="135" t="s">
        <v>6</v>
      </c>
      <c r="J8" s="136"/>
      <c r="K8" s="137"/>
      <c r="L8" s="135" t="s">
        <v>7</v>
      </c>
      <c r="M8" s="136"/>
      <c r="N8" s="137"/>
      <c r="O8" s="167" t="s">
        <v>8</v>
      </c>
      <c r="P8" s="158" t="s">
        <v>9</v>
      </c>
      <c r="Q8" s="170" t="s">
        <v>10</v>
      </c>
      <c r="R8" s="158" t="s">
        <v>11</v>
      </c>
      <c r="S8" s="161" t="s">
        <v>12</v>
      </c>
      <c r="T8" s="164" t="s">
        <v>13</v>
      </c>
      <c r="U8" s="10"/>
      <c r="V8" s="8"/>
      <c r="W8" s="9"/>
      <c r="X8" s="9"/>
    </row>
    <row r="9" spans="1:24" ht="14.4" customHeight="1" thickBot="1" x14ac:dyDescent="0.35">
      <c r="A9" s="146"/>
      <c r="B9" s="147"/>
      <c r="C9" s="191" t="s">
        <v>14</v>
      </c>
      <c r="D9" s="192"/>
      <c r="E9" s="192"/>
      <c r="F9" s="192"/>
      <c r="G9" s="192"/>
      <c r="H9" s="192"/>
      <c r="I9" s="192"/>
      <c r="J9" s="192"/>
      <c r="K9" s="192"/>
      <c r="L9" s="192"/>
      <c r="M9" s="192"/>
      <c r="N9" s="192"/>
      <c r="O9" s="168"/>
      <c r="P9" s="159"/>
      <c r="Q9" s="171"/>
      <c r="R9" s="159"/>
      <c r="S9" s="162"/>
      <c r="T9" s="165"/>
      <c r="U9" s="10"/>
      <c r="V9" s="8"/>
      <c r="W9" s="9"/>
      <c r="X9" s="9"/>
    </row>
    <row r="10" spans="1:24" thickBot="1" x14ac:dyDescent="0.35">
      <c r="A10" s="148"/>
      <c r="B10" s="149"/>
      <c r="C10" s="11" t="s">
        <v>15</v>
      </c>
      <c r="D10" s="12" t="s">
        <v>16</v>
      </c>
      <c r="E10" s="13" t="s">
        <v>17</v>
      </c>
      <c r="F10" s="11" t="s">
        <v>15</v>
      </c>
      <c r="G10" s="12" t="s">
        <v>16</v>
      </c>
      <c r="H10" s="13" t="s">
        <v>17</v>
      </c>
      <c r="I10" s="11" t="s">
        <v>15</v>
      </c>
      <c r="J10" s="12" t="s">
        <v>16</v>
      </c>
      <c r="K10" s="13" t="s">
        <v>17</v>
      </c>
      <c r="L10" s="11" t="s">
        <v>15</v>
      </c>
      <c r="M10" s="12" t="s">
        <v>16</v>
      </c>
      <c r="N10" s="13" t="s">
        <v>17</v>
      </c>
      <c r="O10" s="169"/>
      <c r="P10" s="160"/>
      <c r="Q10" s="172"/>
      <c r="R10" s="160"/>
      <c r="S10" s="163"/>
      <c r="T10" s="166"/>
      <c r="U10" s="10"/>
      <c r="V10" s="8"/>
      <c r="W10" s="9"/>
      <c r="X10" s="9"/>
    </row>
    <row r="11" spans="1:24" thickTop="1" x14ac:dyDescent="0.3">
      <c r="A11" s="14">
        <v>1</v>
      </c>
      <c r="B11" s="15" t="s">
        <v>18</v>
      </c>
      <c r="C11" s="16">
        <v>0</v>
      </c>
      <c r="D11" s="17">
        <v>2</v>
      </c>
      <c r="E11" s="18">
        <v>0</v>
      </c>
      <c r="F11" s="19">
        <v>0</v>
      </c>
      <c r="G11" s="14">
        <f t="shared" ref="G11:G12" si="0">F11*15</f>
        <v>0</v>
      </c>
      <c r="H11" s="20">
        <v>0</v>
      </c>
      <c r="I11" s="19">
        <v>0</v>
      </c>
      <c r="J11" s="14">
        <f t="shared" ref="J11:J12" si="1">I11*15</f>
        <v>0</v>
      </c>
      <c r="K11" s="20">
        <v>0</v>
      </c>
      <c r="L11" s="19">
        <v>0</v>
      </c>
      <c r="M11" s="14">
        <f t="shared" ref="M11:M12" si="2">L11*15</f>
        <v>0</v>
      </c>
      <c r="N11" s="20">
        <v>0</v>
      </c>
      <c r="O11" s="23">
        <f>SUM(D11+G11+J11+M11)</f>
        <v>2</v>
      </c>
      <c r="P11" s="24">
        <v>0</v>
      </c>
      <c r="Q11" s="23">
        <v>0</v>
      </c>
      <c r="R11" s="24">
        <v>0</v>
      </c>
      <c r="S11" s="25" t="s">
        <v>19</v>
      </c>
      <c r="T11" s="26">
        <f>SUM(E11+H11+K11+N11)</f>
        <v>0</v>
      </c>
      <c r="U11" s="27"/>
      <c r="V11" s="8"/>
      <c r="W11" s="9"/>
      <c r="X11" s="9"/>
    </row>
    <row r="12" spans="1:24" thickBot="1" x14ac:dyDescent="0.35">
      <c r="A12" s="14">
        <v>2</v>
      </c>
      <c r="B12" s="28" t="s">
        <v>20</v>
      </c>
      <c r="C12" s="16">
        <v>0</v>
      </c>
      <c r="D12" s="17">
        <v>4</v>
      </c>
      <c r="E12" s="18">
        <v>0</v>
      </c>
      <c r="F12" s="19">
        <v>0</v>
      </c>
      <c r="G12" s="14">
        <f t="shared" si="0"/>
        <v>0</v>
      </c>
      <c r="H12" s="20">
        <v>0</v>
      </c>
      <c r="I12" s="19">
        <v>0</v>
      </c>
      <c r="J12" s="14">
        <f t="shared" si="1"/>
        <v>0</v>
      </c>
      <c r="K12" s="20">
        <v>0</v>
      </c>
      <c r="L12" s="19">
        <v>0</v>
      </c>
      <c r="M12" s="14">
        <f t="shared" si="2"/>
        <v>0</v>
      </c>
      <c r="N12" s="20">
        <v>0</v>
      </c>
      <c r="O12" s="29">
        <f>SUM(D12+G12+J12+M12)</f>
        <v>4</v>
      </c>
      <c r="P12" s="30">
        <v>0</v>
      </c>
      <c r="Q12" s="29">
        <v>0</v>
      </c>
      <c r="R12" s="30">
        <v>0</v>
      </c>
      <c r="S12" s="31" t="s">
        <v>19</v>
      </c>
      <c r="T12" s="26">
        <f>SUM(E12+H12+K12+N12)</f>
        <v>0</v>
      </c>
      <c r="U12" s="27"/>
      <c r="V12" s="8"/>
      <c r="W12" s="9"/>
      <c r="X12" s="9"/>
    </row>
    <row r="13" spans="1:24" thickBot="1" x14ac:dyDescent="0.35">
      <c r="A13" s="150" t="s">
        <v>22</v>
      </c>
      <c r="B13" s="151"/>
      <c r="C13" s="36">
        <f>SUM(C11:C12)</f>
        <v>0</v>
      </c>
      <c r="D13" s="37">
        <f>SUM(D11:D12)</f>
        <v>6</v>
      </c>
      <c r="E13" s="38">
        <f>SUM(E11:E12)</f>
        <v>0</v>
      </c>
      <c r="F13" s="39">
        <f>SUM(F11:F12)</f>
        <v>0</v>
      </c>
      <c r="G13" s="37">
        <f>SUM(G11:G12)</f>
        <v>0</v>
      </c>
      <c r="H13" s="38">
        <f>SUM(H11:H12)</f>
        <v>0</v>
      </c>
      <c r="I13" s="39">
        <f>SUM(I11:I12)</f>
        <v>0</v>
      </c>
      <c r="J13" s="37">
        <f>SUM(J11:J12)</f>
        <v>0</v>
      </c>
      <c r="K13" s="38">
        <f>SUM(K11:K12)</f>
        <v>0</v>
      </c>
      <c r="L13" s="39">
        <f>SUM(L11:L12)</f>
        <v>0</v>
      </c>
      <c r="M13" s="37">
        <f>SUM(M11:M12)</f>
        <v>0</v>
      </c>
      <c r="N13" s="38">
        <f>SUM(N11:N12)</f>
        <v>0</v>
      </c>
      <c r="O13" s="39">
        <f>SUM(O11:O12)</f>
        <v>6</v>
      </c>
      <c r="P13" s="38">
        <f>SUM(P11:P12)</f>
        <v>0</v>
      </c>
      <c r="Q13" s="39">
        <f>SUM(Q11:Q12)</f>
        <v>0</v>
      </c>
      <c r="R13" s="38">
        <f>SUM(R11:R12)</f>
        <v>0</v>
      </c>
      <c r="S13" s="40" t="s">
        <v>23</v>
      </c>
      <c r="T13" s="41">
        <f>SUM(E13,H13,K13,N13)</f>
        <v>0</v>
      </c>
      <c r="U13" s="42"/>
      <c r="V13" s="8"/>
      <c r="W13" s="9"/>
      <c r="X13" s="9"/>
    </row>
    <row r="14" spans="1:24" thickBot="1" x14ac:dyDescent="0.35">
      <c r="A14" s="43"/>
      <c r="B14" s="44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2"/>
      <c r="P14" s="2"/>
      <c r="Q14" s="2"/>
      <c r="R14" s="2"/>
      <c r="S14" s="2"/>
      <c r="T14" s="2"/>
      <c r="U14" s="3"/>
      <c r="V14" s="8"/>
      <c r="W14" s="9"/>
      <c r="X14" s="9"/>
    </row>
    <row r="15" spans="1:24" thickBot="1" x14ac:dyDescent="0.35">
      <c r="A15" s="141" t="s">
        <v>24</v>
      </c>
      <c r="B15" s="142"/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M15" s="142"/>
      <c r="N15" s="142"/>
      <c r="O15" s="142"/>
      <c r="P15" s="142"/>
      <c r="Q15" s="142"/>
      <c r="R15" s="142"/>
      <c r="S15" s="142"/>
      <c r="T15" s="143"/>
      <c r="U15" s="7"/>
      <c r="V15" s="45"/>
      <c r="W15" s="46"/>
      <c r="X15" s="46"/>
    </row>
    <row r="16" spans="1:24" ht="14.4" x14ac:dyDescent="0.3">
      <c r="A16" s="144" t="s">
        <v>3</v>
      </c>
      <c r="B16" s="145"/>
      <c r="C16" s="138" t="s">
        <v>4</v>
      </c>
      <c r="D16" s="136"/>
      <c r="E16" s="137"/>
      <c r="F16" s="135" t="s">
        <v>5</v>
      </c>
      <c r="G16" s="136"/>
      <c r="H16" s="137"/>
      <c r="I16" s="135" t="s">
        <v>6</v>
      </c>
      <c r="J16" s="136"/>
      <c r="K16" s="137"/>
      <c r="L16" s="135" t="s">
        <v>7</v>
      </c>
      <c r="M16" s="136"/>
      <c r="N16" s="137"/>
      <c r="O16" s="167" t="s">
        <v>8</v>
      </c>
      <c r="P16" s="158" t="s">
        <v>9</v>
      </c>
      <c r="Q16" s="170" t="s">
        <v>10</v>
      </c>
      <c r="R16" s="158" t="s">
        <v>11</v>
      </c>
      <c r="S16" s="161" t="s">
        <v>12</v>
      </c>
      <c r="T16" s="176" t="s">
        <v>13</v>
      </c>
      <c r="U16" s="177" t="s">
        <v>25</v>
      </c>
      <c r="V16" s="180" t="s">
        <v>26</v>
      </c>
      <c r="W16" s="173" t="s">
        <v>27</v>
      </c>
      <c r="X16" s="173" t="s">
        <v>28</v>
      </c>
    </row>
    <row r="17" spans="1:24" thickBot="1" x14ac:dyDescent="0.35">
      <c r="A17" s="146"/>
      <c r="B17" s="147"/>
      <c r="C17" s="139" t="s">
        <v>14</v>
      </c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68"/>
      <c r="P17" s="159"/>
      <c r="Q17" s="171"/>
      <c r="R17" s="159"/>
      <c r="S17" s="162"/>
      <c r="T17" s="165"/>
      <c r="U17" s="178"/>
      <c r="V17" s="174"/>
      <c r="W17" s="174"/>
      <c r="X17" s="174"/>
    </row>
    <row r="18" spans="1:24" thickBot="1" x14ac:dyDescent="0.35">
      <c r="A18" s="152"/>
      <c r="B18" s="153"/>
      <c r="C18" s="11" t="s">
        <v>15</v>
      </c>
      <c r="D18" s="12" t="s">
        <v>16</v>
      </c>
      <c r="E18" s="13" t="s">
        <v>17</v>
      </c>
      <c r="F18" s="11" t="s">
        <v>15</v>
      </c>
      <c r="G18" s="12" t="s">
        <v>16</v>
      </c>
      <c r="H18" s="13" t="s">
        <v>17</v>
      </c>
      <c r="I18" s="11" t="s">
        <v>15</v>
      </c>
      <c r="J18" s="12" t="s">
        <v>16</v>
      </c>
      <c r="K18" s="13" t="s">
        <v>17</v>
      </c>
      <c r="L18" s="11" t="s">
        <v>15</v>
      </c>
      <c r="M18" s="12" t="s">
        <v>16</v>
      </c>
      <c r="N18" s="13" t="s">
        <v>17</v>
      </c>
      <c r="O18" s="169"/>
      <c r="P18" s="160"/>
      <c r="Q18" s="172"/>
      <c r="R18" s="160"/>
      <c r="S18" s="163"/>
      <c r="T18" s="166"/>
      <c r="U18" s="179"/>
      <c r="V18" s="175"/>
      <c r="W18" s="175"/>
      <c r="X18" s="175"/>
    </row>
    <row r="19" spans="1:24" ht="24" customHeight="1" thickTop="1" x14ac:dyDescent="0.3">
      <c r="A19" s="14">
        <v>1</v>
      </c>
      <c r="B19" s="47" t="s">
        <v>29</v>
      </c>
      <c r="C19" s="16">
        <v>2</v>
      </c>
      <c r="D19" s="17">
        <f t="shared" ref="D19:D22" si="3">C19*15</f>
        <v>30</v>
      </c>
      <c r="E19" s="18">
        <v>2</v>
      </c>
      <c r="F19" s="16">
        <v>2</v>
      </c>
      <c r="G19" s="17">
        <f t="shared" ref="G19:G22" si="4">F19*15</f>
        <v>30</v>
      </c>
      <c r="H19" s="18">
        <v>2</v>
      </c>
      <c r="I19" s="195">
        <v>0</v>
      </c>
      <c r="J19" s="196">
        <v>0</v>
      </c>
      <c r="K19" s="197">
        <v>0</v>
      </c>
      <c r="L19" s="195">
        <v>0</v>
      </c>
      <c r="M19" s="196">
        <v>0</v>
      </c>
      <c r="N19" s="197">
        <v>0</v>
      </c>
      <c r="O19" s="29">
        <f>SUM(D19+G19+J19+M19)</f>
        <v>60</v>
      </c>
      <c r="P19" s="48">
        <f t="shared" ref="P19:P22" si="5">O19/30</f>
        <v>2</v>
      </c>
      <c r="Q19" s="23">
        <f t="shared" ref="Q19:Q22" si="6">R19*25</f>
        <v>50</v>
      </c>
      <c r="R19" s="49">
        <f t="shared" ref="R19:R22" si="7">T19-P19</f>
        <v>2</v>
      </c>
      <c r="S19" s="212" t="s">
        <v>100</v>
      </c>
      <c r="T19" s="26">
        <f>SUM(E19+H19+K19+N19)</f>
        <v>4</v>
      </c>
      <c r="U19" s="27" t="s">
        <v>30</v>
      </c>
      <c r="V19" s="50"/>
      <c r="W19" s="51"/>
      <c r="X19" s="51"/>
    </row>
    <row r="20" spans="1:24" ht="14.4" x14ac:dyDescent="0.3">
      <c r="A20" s="14">
        <v>5</v>
      </c>
      <c r="B20" s="28" t="s">
        <v>33</v>
      </c>
      <c r="C20" s="198">
        <v>2</v>
      </c>
      <c r="D20" s="199">
        <v>30</v>
      </c>
      <c r="E20" s="200">
        <v>2</v>
      </c>
      <c r="F20" s="198">
        <v>2</v>
      </c>
      <c r="G20" s="199">
        <f t="shared" si="4"/>
        <v>30</v>
      </c>
      <c r="H20" s="200">
        <v>2</v>
      </c>
      <c r="I20" s="19">
        <v>0</v>
      </c>
      <c r="J20" s="14">
        <f t="shared" ref="J20:J21" si="8">I20*15</f>
        <v>0</v>
      </c>
      <c r="K20" s="20">
        <v>0</v>
      </c>
      <c r="L20" s="19">
        <v>0</v>
      </c>
      <c r="M20" s="14">
        <f t="shared" ref="M20:M22" si="9">L20*15</f>
        <v>0</v>
      </c>
      <c r="N20" s="20">
        <v>0</v>
      </c>
      <c r="O20" s="29">
        <f>SUM(D20+G20+J20+M20)</f>
        <v>60</v>
      </c>
      <c r="P20" s="30">
        <f t="shared" si="5"/>
        <v>2</v>
      </c>
      <c r="Q20" s="23">
        <f t="shared" si="6"/>
        <v>50</v>
      </c>
      <c r="R20" s="49">
        <f t="shared" si="7"/>
        <v>2</v>
      </c>
      <c r="S20" s="35" t="s">
        <v>32</v>
      </c>
      <c r="T20" s="26">
        <f>SUM(E20+H20+K20+N20)</f>
        <v>4</v>
      </c>
      <c r="U20" s="27"/>
      <c r="V20" s="52">
        <f t="shared" ref="V20:V22" si="10">SUM(P20,R20)</f>
        <v>4</v>
      </c>
      <c r="W20" s="46">
        <f t="shared" ref="W20:W22" si="11">O20/P20</f>
        <v>30</v>
      </c>
      <c r="X20" s="46">
        <f t="shared" ref="X20:X22" si="12">Q20/R20</f>
        <v>25</v>
      </c>
    </row>
    <row r="21" spans="1:24" ht="14.4" x14ac:dyDescent="0.3">
      <c r="A21" s="14">
        <v>6</v>
      </c>
      <c r="B21" s="119" t="s">
        <v>34</v>
      </c>
      <c r="C21" s="198">
        <v>2</v>
      </c>
      <c r="D21" s="199">
        <f t="shared" si="3"/>
        <v>30</v>
      </c>
      <c r="E21" s="200">
        <v>2</v>
      </c>
      <c r="F21" s="198">
        <v>2</v>
      </c>
      <c r="G21" s="199">
        <f t="shared" si="4"/>
        <v>30</v>
      </c>
      <c r="H21" s="200">
        <v>2</v>
      </c>
      <c r="I21" s="92">
        <v>2</v>
      </c>
      <c r="J21" s="93">
        <f t="shared" si="8"/>
        <v>30</v>
      </c>
      <c r="K21" s="94">
        <v>2</v>
      </c>
      <c r="L21" s="19">
        <v>0</v>
      </c>
      <c r="M21" s="14">
        <f t="shared" si="9"/>
        <v>0</v>
      </c>
      <c r="N21" s="20">
        <v>0</v>
      </c>
      <c r="O21" s="29">
        <f>SUM(D21+G21+J21+M21)</f>
        <v>90</v>
      </c>
      <c r="P21" s="30">
        <f t="shared" si="5"/>
        <v>3</v>
      </c>
      <c r="Q21" s="23">
        <f t="shared" si="6"/>
        <v>75</v>
      </c>
      <c r="R21" s="49">
        <f t="shared" si="7"/>
        <v>3</v>
      </c>
      <c r="S21" s="35" t="s">
        <v>31</v>
      </c>
      <c r="T21" s="26">
        <f>SUM(E21+H21+K21+N21)</f>
        <v>6</v>
      </c>
      <c r="U21" s="27"/>
      <c r="V21" s="52">
        <f t="shared" si="10"/>
        <v>6</v>
      </c>
      <c r="W21" s="46">
        <f t="shared" si="11"/>
        <v>30</v>
      </c>
      <c r="X21" s="46">
        <f t="shared" si="12"/>
        <v>25</v>
      </c>
    </row>
    <row r="22" spans="1:24" ht="14.4" x14ac:dyDescent="0.3">
      <c r="A22" s="14">
        <v>7</v>
      </c>
      <c r="B22" s="47" t="s">
        <v>35</v>
      </c>
      <c r="C22" s="19">
        <v>0</v>
      </c>
      <c r="D22" s="14">
        <f t="shared" si="3"/>
        <v>0</v>
      </c>
      <c r="E22" s="20">
        <v>0</v>
      </c>
      <c r="F22" s="19">
        <v>0</v>
      </c>
      <c r="G22" s="14">
        <f t="shared" si="4"/>
        <v>0</v>
      </c>
      <c r="H22" s="20">
        <v>0</v>
      </c>
      <c r="I22" s="92">
        <v>2</v>
      </c>
      <c r="J22" s="93">
        <f>I22*15</f>
        <v>30</v>
      </c>
      <c r="K22" s="94">
        <v>2</v>
      </c>
      <c r="L22" s="92">
        <v>2</v>
      </c>
      <c r="M22" s="93">
        <f t="shared" si="9"/>
        <v>30</v>
      </c>
      <c r="N22" s="94">
        <v>2</v>
      </c>
      <c r="O22" s="29">
        <f>SUM(D22+G22+J22+M22)</f>
        <v>60</v>
      </c>
      <c r="P22" s="30">
        <f t="shared" si="5"/>
        <v>2</v>
      </c>
      <c r="Q22" s="23">
        <f t="shared" si="6"/>
        <v>50</v>
      </c>
      <c r="R22" s="49">
        <f t="shared" si="7"/>
        <v>2</v>
      </c>
      <c r="S22" s="53" t="s">
        <v>21</v>
      </c>
      <c r="T22" s="26">
        <f>SUM(E22+H22+K22+N22)</f>
        <v>4</v>
      </c>
      <c r="U22" s="27" t="s">
        <v>30</v>
      </c>
      <c r="V22" s="52">
        <f t="shared" si="10"/>
        <v>4</v>
      </c>
      <c r="W22" s="46">
        <f t="shared" si="11"/>
        <v>30</v>
      </c>
      <c r="X22" s="46">
        <f t="shared" si="12"/>
        <v>25</v>
      </c>
    </row>
    <row r="23" spans="1:24" ht="14.4" x14ac:dyDescent="0.3">
      <c r="A23" s="184" t="s">
        <v>36</v>
      </c>
      <c r="B23" s="185"/>
      <c r="C23" s="54"/>
      <c r="D23" s="55"/>
      <c r="E23" s="56"/>
      <c r="F23" s="54"/>
      <c r="G23" s="55"/>
      <c r="H23" s="56"/>
      <c r="I23" s="54"/>
      <c r="J23" s="55"/>
      <c r="K23" s="56"/>
      <c r="L23" s="54"/>
      <c r="M23" s="55"/>
      <c r="N23" s="56"/>
      <c r="O23" s="57"/>
      <c r="P23" s="56"/>
      <c r="Q23" s="57"/>
      <c r="R23" s="56"/>
      <c r="S23" s="56"/>
      <c r="T23" s="58"/>
      <c r="U23" s="27"/>
      <c r="V23" s="59"/>
      <c r="W23" s="5"/>
      <c r="X23" s="5"/>
    </row>
    <row r="24" spans="1:24" ht="14.4" x14ac:dyDescent="0.3">
      <c r="A24" s="14">
        <v>2</v>
      </c>
      <c r="B24" s="60" t="s">
        <v>37</v>
      </c>
      <c r="C24" s="21">
        <v>0</v>
      </c>
      <c r="D24" s="14">
        <f t="shared" ref="D24:D25" si="13">C24*15</f>
        <v>0</v>
      </c>
      <c r="E24" s="22">
        <v>0</v>
      </c>
      <c r="F24" s="21">
        <v>0</v>
      </c>
      <c r="G24" s="14">
        <f t="shared" ref="G24:G25" si="14">F24*15</f>
        <v>0</v>
      </c>
      <c r="H24" s="22">
        <v>0</v>
      </c>
      <c r="I24" s="92">
        <v>2</v>
      </c>
      <c r="J24" s="93">
        <f t="shared" ref="J24:J25" si="15">I24*15</f>
        <v>30</v>
      </c>
      <c r="K24" s="94">
        <v>2</v>
      </c>
      <c r="L24" s="19">
        <v>0</v>
      </c>
      <c r="M24" s="14">
        <f t="shared" ref="M24:M25" si="16">L24*15</f>
        <v>0</v>
      </c>
      <c r="N24" s="20">
        <v>0</v>
      </c>
      <c r="O24" s="61">
        <f>SUM(D24+G24+J24+M24)</f>
        <v>30</v>
      </c>
      <c r="P24" s="62">
        <f t="shared" ref="P24:P25" si="17">O24/30</f>
        <v>1</v>
      </c>
      <c r="Q24" s="63">
        <f t="shared" ref="Q24:Q25" si="18">R24*25</f>
        <v>25</v>
      </c>
      <c r="R24" s="64">
        <f t="shared" ref="R24:R25" si="19">T24-P24</f>
        <v>1</v>
      </c>
      <c r="S24" s="35" t="s">
        <v>19</v>
      </c>
      <c r="T24" s="26">
        <f>SUM(E24+H24+K24+N24)</f>
        <v>2</v>
      </c>
      <c r="U24" s="27" t="s">
        <v>30</v>
      </c>
      <c r="V24" s="52">
        <f t="shared" ref="V24:V26" si="20">SUM(P24,R24)</f>
        <v>2</v>
      </c>
      <c r="W24" s="46">
        <f t="shared" ref="W24:W25" si="21">O24/P24</f>
        <v>30</v>
      </c>
      <c r="X24" s="46">
        <f t="shared" ref="X24:X25" si="22">Q24/R24</f>
        <v>25</v>
      </c>
    </row>
    <row r="25" spans="1:24" thickBot="1" x14ac:dyDescent="0.35">
      <c r="A25" s="65">
        <v>4</v>
      </c>
      <c r="B25" s="66" t="s">
        <v>39</v>
      </c>
      <c r="C25" s="19">
        <v>0</v>
      </c>
      <c r="D25" s="14">
        <f t="shared" si="13"/>
        <v>0</v>
      </c>
      <c r="E25" s="20">
        <v>0</v>
      </c>
      <c r="F25" s="19">
        <v>0</v>
      </c>
      <c r="G25" s="14">
        <f t="shared" si="14"/>
        <v>0</v>
      </c>
      <c r="H25" s="20">
        <v>0</v>
      </c>
      <c r="I25" s="92">
        <v>2</v>
      </c>
      <c r="J25" s="93">
        <f t="shared" si="15"/>
        <v>30</v>
      </c>
      <c r="K25" s="94">
        <v>2</v>
      </c>
      <c r="L25" s="19">
        <v>0</v>
      </c>
      <c r="M25" s="14">
        <f t="shared" si="16"/>
        <v>0</v>
      </c>
      <c r="N25" s="20">
        <v>0</v>
      </c>
      <c r="O25" s="29">
        <f>SUM(D25+G25+J25+M25)</f>
        <v>30</v>
      </c>
      <c r="P25" s="30">
        <f t="shared" si="17"/>
        <v>1</v>
      </c>
      <c r="Q25" s="23">
        <f t="shared" si="18"/>
        <v>25</v>
      </c>
      <c r="R25" s="49">
        <f t="shared" si="19"/>
        <v>1</v>
      </c>
      <c r="S25" s="67" t="s">
        <v>38</v>
      </c>
      <c r="T25" s="26">
        <f>SUM(E25+H25+K25+N25)</f>
        <v>2</v>
      </c>
      <c r="U25" s="27"/>
      <c r="V25" s="52">
        <f t="shared" si="20"/>
        <v>2</v>
      </c>
      <c r="W25" s="46">
        <f t="shared" si="21"/>
        <v>30</v>
      </c>
      <c r="X25" s="46">
        <f t="shared" si="22"/>
        <v>25</v>
      </c>
    </row>
    <row r="26" spans="1:24" thickBot="1" x14ac:dyDescent="0.35">
      <c r="A26" s="150" t="s">
        <v>22</v>
      </c>
      <c r="B26" s="151"/>
      <c r="C26" s="39">
        <f>SUM(C19:C22,C24:C25)+C13</f>
        <v>6</v>
      </c>
      <c r="D26" s="39">
        <f>SUM(D19:D22,D24:D25)+D13</f>
        <v>96</v>
      </c>
      <c r="E26" s="39">
        <f>SUM(E19:E22,E24:E25)+E13</f>
        <v>6</v>
      </c>
      <c r="F26" s="39">
        <f>SUM(F19:F22,F24:F25)+F13</f>
        <v>6</v>
      </c>
      <c r="G26" s="39">
        <f>SUM(G19:G22,G24:G25)+G13</f>
        <v>90</v>
      </c>
      <c r="H26" s="39">
        <f>SUM(H19:H22,H24:H25)+H13</f>
        <v>6</v>
      </c>
      <c r="I26" s="39">
        <f>SUM(I19:I22,I24:I25)+I13</f>
        <v>8</v>
      </c>
      <c r="J26" s="39">
        <f>SUM(J19:J22,J24:J25)+J13</f>
        <v>120</v>
      </c>
      <c r="K26" s="39">
        <f>SUM(K19:K22,K24:K25)+K13</f>
        <v>8</v>
      </c>
      <c r="L26" s="39">
        <f>SUM(L19:L22,L24:L25)+L13</f>
        <v>2</v>
      </c>
      <c r="M26" s="39">
        <f>SUM(M19:M22,M24:M25)+M13</f>
        <v>30</v>
      </c>
      <c r="N26" s="39">
        <f>SUM(N19:N22,N24:N25)+N13</f>
        <v>2</v>
      </c>
      <c r="O26" s="39">
        <f>SUM(O19:O22,O24:O25)+O13</f>
        <v>336</v>
      </c>
      <c r="P26" s="39">
        <f>SUM(P19:P22,P24:P25)+P13</f>
        <v>11</v>
      </c>
      <c r="Q26" s="39">
        <f>SUM(Q19:Q22,Q24:Q25)+Q13</f>
        <v>275</v>
      </c>
      <c r="R26" s="39">
        <f>SUM(R19:R22,R24:R25)+R13</f>
        <v>11</v>
      </c>
      <c r="S26" s="40" t="s">
        <v>23</v>
      </c>
      <c r="T26" s="39">
        <f>SUM(T19:T22,T24:T25)+T13</f>
        <v>22</v>
      </c>
      <c r="U26" s="42"/>
      <c r="V26" s="68">
        <f t="shared" si="20"/>
        <v>22</v>
      </c>
      <c r="W26" s="5"/>
      <c r="X26" s="5"/>
    </row>
    <row r="27" spans="1:24" thickBot="1" x14ac:dyDescent="0.35">
      <c r="A27" s="186"/>
      <c r="B27" s="155"/>
      <c r="C27" s="155"/>
      <c r="D27" s="155"/>
      <c r="E27" s="155"/>
      <c r="F27" s="155"/>
      <c r="G27" s="155"/>
      <c r="H27" s="155"/>
      <c r="I27" s="155"/>
      <c r="J27" s="155"/>
      <c r="K27" s="155"/>
      <c r="L27" s="155"/>
      <c r="M27" s="155"/>
      <c r="N27" s="59"/>
      <c r="O27" s="2"/>
      <c r="P27" s="2"/>
      <c r="Q27" s="2"/>
      <c r="R27" s="2"/>
      <c r="S27" s="2"/>
      <c r="T27" s="2"/>
      <c r="U27" s="3"/>
      <c r="V27" s="4"/>
      <c r="W27" s="5"/>
      <c r="X27" s="5"/>
    </row>
    <row r="28" spans="1:24" thickBot="1" x14ac:dyDescent="0.35">
      <c r="A28" s="141" t="s">
        <v>40</v>
      </c>
      <c r="B28" s="142"/>
      <c r="C28" s="142"/>
      <c r="D28" s="142"/>
      <c r="E28" s="142"/>
      <c r="F28" s="142"/>
      <c r="G28" s="142"/>
      <c r="H28" s="142"/>
      <c r="I28" s="142"/>
      <c r="J28" s="142"/>
      <c r="K28" s="142"/>
      <c r="L28" s="142"/>
      <c r="M28" s="142"/>
      <c r="N28" s="142"/>
      <c r="O28" s="142"/>
      <c r="P28" s="142"/>
      <c r="Q28" s="142"/>
      <c r="R28" s="142"/>
      <c r="S28" s="142"/>
      <c r="T28" s="143"/>
      <c r="U28" s="7"/>
      <c r="V28" s="4"/>
      <c r="W28" s="5"/>
      <c r="X28" s="5"/>
    </row>
    <row r="29" spans="1:24" ht="14.4" x14ac:dyDescent="0.3">
      <c r="A29" s="189" t="s">
        <v>3</v>
      </c>
      <c r="B29" s="190"/>
      <c r="C29" s="187" t="s">
        <v>4</v>
      </c>
      <c r="D29" s="182"/>
      <c r="E29" s="183"/>
      <c r="F29" s="181" t="s">
        <v>5</v>
      </c>
      <c r="G29" s="182"/>
      <c r="H29" s="183"/>
      <c r="I29" s="181" t="s">
        <v>6</v>
      </c>
      <c r="J29" s="182"/>
      <c r="K29" s="183"/>
      <c r="L29" s="181" t="s">
        <v>7</v>
      </c>
      <c r="M29" s="182"/>
      <c r="N29" s="183"/>
      <c r="O29" s="167" t="s">
        <v>8</v>
      </c>
      <c r="P29" s="158" t="s">
        <v>9</v>
      </c>
      <c r="Q29" s="170" t="s">
        <v>10</v>
      </c>
      <c r="R29" s="158" t="s">
        <v>11</v>
      </c>
      <c r="S29" s="161" t="s">
        <v>12</v>
      </c>
      <c r="T29" s="176" t="s">
        <v>13</v>
      </c>
      <c r="U29" s="69"/>
      <c r="V29" s="70"/>
      <c r="W29" s="5"/>
      <c r="X29" s="5"/>
    </row>
    <row r="30" spans="1:24" thickBot="1" x14ac:dyDescent="0.35">
      <c r="A30" s="146"/>
      <c r="B30" s="147"/>
      <c r="C30" s="139" t="s">
        <v>14</v>
      </c>
      <c r="D30" s="140"/>
      <c r="E30" s="140"/>
      <c r="F30" s="140"/>
      <c r="G30" s="140"/>
      <c r="H30" s="140"/>
      <c r="I30" s="140"/>
      <c r="J30" s="140"/>
      <c r="K30" s="140"/>
      <c r="L30" s="140"/>
      <c r="M30" s="140"/>
      <c r="N30" s="140"/>
      <c r="O30" s="168"/>
      <c r="P30" s="159"/>
      <c r="Q30" s="171"/>
      <c r="R30" s="159"/>
      <c r="S30" s="162"/>
      <c r="T30" s="165"/>
      <c r="U30" s="10"/>
      <c r="V30" s="45"/>
      <c r="W30" s="5"/>
      <c r="X30" s="5"/>
    </row>
    <row r="31" spans="1:24" thickBot="1" x14ac:dyDescent="0.35">
      <c r="A31" s="152"/>
      <c r="B31" s="153"/>
      <c r="C31" s="11" t="s">
        <v>15</v>
      </c>
      <c r="D31" s="12" t="s">
        <v>16</v>
      </c>
      <c r="E31" s="13" t="s">
        <v>17</v>
      </c>
      <c r="F31" s="11" t="s">
        <v>15</v>
      </c>
      <c r="G31" s="12" t="s">
        <v>16</v>
      </c>
      <c r="H31" s="13" t="s">
        <v>17</v>
      </c>
      <c r="I31" s="11" t="s">
        <v>15</v>
      </c>
      <c r="J31" s="12" t="s">
        <v>16</v>
      </c>
      <c r="K31" s="13" t="s">
        <v>17</v>
      </c>
      <c r="L31" s="11" t="s">
        <v>15</v>
      </c>
      <c r="M31" s="12" t="s">
        <v>16</v>
      </c>
      <c r="N31" s="13" t="s">
        <v>17</v>
      </c>
      <c r="O31" s="169"/>
      <c r="P31" s="160"/>
      <c r="Q31" s="172"/>
      <c r="R31" s="160"/>
      <c r="S31" s="163"/>
      <c r="T31" s="166"/>
      <c r="U31" s="10"/>
      <c r="V31" s="45"/>
      <c r="W31" s="5"/>
      <c r="X31" s="5"/>
    </row>
    <row r="32" spans="1:24" ht="24" customHeight="1" thickTop="1" x14ac:dyDescent="0.3">
      <c r="A32" s="14">
        <v>1</v>
      </c>
      <c r="B32" s="15" t="s">
        <v>41</v>
      </c>
      <c r="C32" s="198">
        <v>3</v>
      </c>
      <c r="D32" s="199">
        <f t="shared" ref="D32:D33" si="23">C32*15</f>
        <v>45</v>
      </c>
      <c r="E32" s="200">
        <v>2</v>
      </c>
      <c r="F32" s="198">
        <v>3</v>
      </c>
      <c r="G32" s="199">
        <f t="shared" ref="G32:G33" si="24">F32*15</f>
        <v>45</v>
      </c>
      <c r="H32" s="200">
        <v>2</v>
      </c>
      <c r="I32" s="195">
        <v>0</v>
      </c>
      <c r="J32" s="196">
        <f t="shared" ref="J32:J33" si="25">I32*15</f>
        <v>0</v>
      </c>
      <c r="K32" s="197">
        <v>0</v>
      </c>
      <c r="L32" s="195">
        <v>0</v>
      </c>
      <c r="M32" s="196">
        <f t="shared" ref="M32:M33" si="26">L32*15</f>
        <v>0</v>
      </c>
      <c r="N32" s="197">
        <v>0</v>
      </c>
      <c r="O32" s="23">
        <f>SUM(D32+G32+J32+M32)</f>
        <v>90</v>
      </c>
      <c r="P32" s="48">
        <f t="shared" ref="P32:P33" si="27">O32/30</f>
        <v>3</v>
      </c>
      <c r="Q32" s="23">
        <f t="shared" ref="Q32:Q33" si="28">R32*25</f>
        <v>25</v>
      </c>
      <c r="R32" s="49">
        <f t="shared" ref="R32:R33" si="29">T32-P32</f>
        <v>1</v>
      </c>
      <c r="S32" s="213" t="s">
        <v>43</v>
      </c>
      <c r="T32" s="26">
        <f>SUM(E32+H32+K32+N32)</f>
        <v>4</v>
      </c>
      <c r="U32" s="27" t="s">
        <v>30</v>
      </c>
      <c r="V32" s="52">
        <f t="shared" ref="V32:V33" si="30">SUM(P32,R32)</f>
        <v>4</v>
      </c>
      <c r="W32" s="46">
        <f t="shared" ref="W32:W33" si="31">O32/P32</f>
        <v>30</v>
      </c>
      <c r="X32" s="46">
        <f t="shared" ref="X32:X33" si="32">Q32/R32</f>
        <v>25</v>
      </c>
    </row>
    <row r="33" spans="1:24" ht="24" customHeight="1" thickBot="1" x14ac:dyDescent="0.35">
      <c r="A33" s="65">
        <v>2</v>
      </c>
      <c r="B33" s="66" t="s">
        <v>42</v>
      </c>
      <c r="C33" s="198">
        <v>4</v>
      </c>
      <c r="D33" s="199">
        <f t="shared" si="23"/>
        <v>60</v>
      </c>
      <c r="E33" s="200">
        <v>2</v>
      </c>
      <c r="F33" s="198">
        <v>4</v>
      </c>
      <c r="G33" s="199">
        <f t="shared" si="24"/>
        <v>60</v>
      </c>
      <c r="H33" s="200">
        <v>2</v>
      </c>
      <c r="I33" s="32">
        <v>4</v>
      </c>
      <c r="J33" s="33">
        <f t="shared" si="25"/>
        <v>60</v>
      </c>
      <c r="K33" s="34">
        <v>3</v>
      </c>
      <c r="L33" s="195">
        <v>0</v>
      </c>
      <c r="M33" s="196">
        <f t="shared" si="26"/>
        <v>0</v>
      </c>
      <c r="N33" s="197">
        <v>0</v>
      </c>
      <c r="O33" s="29">
        <f>SUM(D33+G33+J33+M33)</f>
        <v>180</v>
      </c>
      <c r="P33" s="24">
        <f t="shared" si="27"/>
        <v>6</v>
      </c>
      <c r="Q33" s="23">
        <f t="shared" si="28"/>
        <v>25</v>
      </c>
      <c r="R33" s="49">
        <f t="shared" si="29"/>
        <v>1</v>
      </c>
      <c r="S33" s="115" t="s">
        <v>101</v>
      </c>
      <c r="T33" s="26">
        <f>SUM(E33+H33+K33+N33)</f>
        <v>7</v>
      </c>
      <c r="U33" s="27" t="s">
        <v>30</v>
      </c>
      <c r="V33" s="52">
        <f t="shared" si="30"/>
        <v>7</v>
      </c>
      <c r="W33" s="46">
        <f t="shared" si="31"/>
        <v>30</v>
      </c>
      <c r="X33" s="46">
        <f t="shared" si="32"/>
        <v>25</v>
      </c>
    </row>
    <row r="34" spans="1:24" thickBot="1" x14ac:dyDescent="0.35">
      <c r="A34" s="150" t="s">
        <v>22</v>
      </c>
      <c r="B34" s="151"/>
      <c r="C34" s="39">
        <f>SUM(C32:C33)</f>
        <v>7</v>
      </c>
      <c r="D34" s="37">
        <f>SUM(D32:D33)</f>
        <v>105</v>
      </c>
      <c r="E34" s="38">
        <f>SUM(E32:E33)</f>
        <v>4</v>
      </c>
      <c r="F34" s="39">
        <f>SUM(F32:F33)</f>
        <v>7</v>
      </c>
      <c r="G34" s="37">
        <f>SUM(G32:G33)</f>
        <v>105</v>
      </c>
      <c r="H34" s="38">
        <f>SUM(H32:H33)</f>
        <v>4</v>
      </c>
      <c r="I34" s="39">
        <f>SUM(I32:I33)</f>
        <v>4</v>
      </c>
      <c r="J34" s="37">
        <f>SUM(J32:J33)</f>
        <v>60</v>
      </c>
      <c r="K34" s="38">
        <f>SUM(K32:K33)</f>
        <v>3</v>
      </c>
      <c r="L34" s="39">
        <f>SUM(L32:L33)</f>
        <v>0</v>
      </c>
      <c r="M34" s="37">
        <f>SUM(M32:M33)</f>
        <v>0</v>
      </c>
      <c r="N34" s="38">
        <f>SUM(N32:N33)</f>
        <v>0</v>
      </c>
      <c r="O34" s="39">
        <f>SUM(O32:O33)</f>
        <v>270</v>
      </c>
      <c r="P34" s="38">
        <f>SUM(P32:P33)</f>
        <v>9</v>
      </c>
      <c r="Q34" s="39">
        <f>SUM(Q32:Q33)</f>
        <v>50</v>
      </c>
      <c r="R34" s="38">
        <f>SUM(R32:R33)</f>
        <v>2</v>
      </c>
      <c r="S34" s="40" t="s">
        <v>23</v>
      </c>
      <c r="T34" s="41">
        <f>SUM(E34,H34,K34,N34)</f>
        <v>11</v>
      </c>
      <c r="U34" s="42"/>
      <c r="V34" s="68">
        <f t="shared" ref="V34" si="33">SUM(P34,R34)</f>
        <v>11</v>
      </c>
      <c r="W34" s="5"/>
      <c r="X34" s="5"/>
    </row>
    <row r="35" spans="1:24" thickBot="1" x14ac:dyDescent="0.35">
      <c r="A35" s="150" t="s">
        <v>44</v>
      </c>
      <c r="B35" s="151"/>
      <c r="C35" s="72">
        <f>SUM(C13,C26,C34)</f>
        <v>13</v>
      </c>
      <c r="D35" s="37">
        <f>SUM(D13,D26,D34)</f>
        <v>207</v>
      </c>
      <c r="E35" s="40">
        <f>SUM(E13,E26,E34)</f>
        <v>10</v>
      </c>
      <c r="F35" s="72">
        <f>SUM(F13,F26,F34)</f>
        <v>13</v>
      </c>
      <c r="G35" s="37">
        <f>SUM(G13,G26,G34)</f>
        <v>195</v>
      </c>
      <c r="H35" s="40">
        <f>SUM(H13,H26,H34)</f>
        <v>10</v>
      </c>
      <c r="I35" s="72">
        <f>SUM(I13,I26,I34)</f>
        <v>12</v>
      </c>
      <c r="J35" s="37">
        <f>SUM(J13,J26,J34)</f>
        <v>180</v>
      </c>
      <c r="K35" s="40">
        <f>SUM(K13,K26,K34)</f>
        <v>11</v>
      </c>
      <c r="L35" s="72">
        <f>SUM(L13,L26,L34)</f>
        <v>2</v>
      </c>
      <c r="M35" s="37">
        <f>SUM(M13,M26,M34)</f>
        <v>30</v>
      </c>
      <c r="N35" s="40">
        <f>SUM(N13,N26,N34)</f>
        <v>2</v>
      </c>
      <c r="O35" s="36">
        <f>SUM(O13,O26,O34)</f>
        <v>612</v>
      </c>
      <c r="P35" s="40">
        <f>SUM(P13,P26,P34)</f>
        <v>20</v>
      </c>
      <c r="Q35" s="36">
        <f>SUM(Q13,Q26,Q34)</f>
        <v>325</v>
      </c>
      <c r="R35" s="40">
        <f>SUM(R13,R26,R34)</f>
        <v>13</v>
      </c>
      <c r="S35" s="40" t="s">
        <v>23</v>
      </c>
      <c r="T35" s="41">
        <f>SUM(E35,H35,K35,N35)</f>
        <v>33</v>
      </c>
      <c r="U35" s="42"/>
      <c r="V35" s="4"/>
      <c r="W35" s="5"/>
      <c r="X35" s="5"/>
    </row>
    <row r="36" spans="1:24" thickBot="1" x14ac:dyDescent="0.3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3"/>
      <c r="V36" s="4"/>
      <c r="W36" s="5"/>
      <c r="X36" s="5"/>
    </row>
    <row r="37" spans="1:24" thickBot="1" x14ac:dyDescent="0.35">
      <c r="A37" s="141" t="s">
        <v>45</v>
      </c>
      <c r="B37" s="142"/>
      <c r="C37" s="142"/>
      <c r="D37" s="142"/>
      <c r="E37" s="142"/>
      <c r="F37" s="142"/>
      <c r="G37" s="142"/>
      <c r="H37" s="142"/>
      <c r="I37" s="142"/>
      <c r="J37" s="142"/>
      <c r="K37" s="142"/>
      <c r="L37" s="142"/>
      <c r="M37" s="142"/>
      <c r="N37" s="142"/>
      <c r="O37" s="142"/>
      <c r="P37" s="142"/>
      <c r="Q37" s="142"/>
      <c r="R37" s="142"/>
      <c r="S37" s="142"/>
      <c r="T37" s="143"/>
      <c r="U37" s="7"/>
      <c r="V37" s="4"/>
      <c r="W37" s="5"/>
      <c r="X37" s="5"/>
    </row>
    <row r="38" spans="1:24" ht="14.4" x14ac:dyDescent="0.3">
      <c r="A38" s="144" t="s">
        <v>3</v>
      </c>
      <c r="B38" s="145"/>
      <c r="C38" s="138" t="s">
        <v>4</v>
      </c>
      <c r="D38" s="136"/>
      <c r="E38" s="137"/>
      <c r="F38" s="135" t="s">
        <v>5</v>
      </c>
      <c r="G38" s="136"/>
      <c r="H38" s="137"/>
      <c r="I38" s="135" t="s">
        <v>6</v>
      </c>
      <c r="J38" s="136"/>
      <c r="K38" s="137"/>
      <c r="L38" s="135" t="s">
        <v>7</v>
      </c>
      <c r="M38" s="136"/>
      <c r="N38" s="137"/>
      <c r="O38" s="167" t="s">
        <v>8</v>
      </c>
      <c r="P38" s="158" t="s">
        <v>9</v>
      </c>
      <c r="Q38" s="170" t="s">
        <v>10</v>
      </c>
      <c r="R38" s="158" t="s">
        <v>11</v>
      </c>
      <c r="S38" s="161" t="s">
        <v>12</v>
      </c>
      <c r="T38" s="164" t="s">
        <v>13</v>
      </c>
      <c r="U38" s="69"/>
      <c r="V38" s="73"/>
      <c r="W38" s="5"/>
      <c r="X38" s="5"/>
    </row>
    <row r="39" spans="1:24" thickBot="1" x14ac:dyDescent="0.35">
      <c r="A39" s="146"/>
      <c r="B39" s="147"/>
      <c r="C39" s="139" t="s">
        <v>14</v>
      </c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68"/>
      <c r="P39" s="159"/>
      <c r="Q39" s="171"/>
      <c r="R39" s="159"/>
      <c r="S39" s="162"/>
      <c r="T39" s="165"/>
      <c r="U39" s="10"/>
      <c r="V39" s="5"/>
      <c r="W39" s="5"/>
      <c r="X39" s="5"/>
    </row>
    <row r="40" spans="1:24" thickBot="1" x14ac:dyDescent="0.35">
      <c r="A40" s="148"/>
      <c r="B40" s="149"/>
      <c r="C40" s="11" t="s">
        <v>15</v>
      </c>
      <c r="D40" s="12" t="s">
        <v>16</v>
      </c>
      <c r="E40" s="13" t="s">
        <v>17</v>
      </c>
      <c r="F40" s="11" t="s">
        <v>15</v>
      </c>
      <c r="G40" s="12" t="s">
        <v>16</v>
      </c>
      <c r="H40" s="13" t="s">
        <v>17</v>
      </c>
      <c r="I40" s="11" t="s">
        <v>15</v>
      </c>
      <c r="J40" s="12" t="s">
        <v>16</v>
      </c>
      <c r="K40" s="13" t="s">
        <v>17</v>
      </c>
      <c r="L40" s="11" t="s">
        <v>15</v>
      </c>
      <c r="M40" s="12" t="s">
        <v>16</v>
      </c>
      <c r="N40" s="13" t="s">
        <v>17</v>
      </c>
      <c r="O40" s="169"/>
      <c r="P40" s="160"/>
      <c r="Q40" s="172"/>
      <c r="R40" s="160"/>
      <c r="S40" s="163"/>
      <c r="T40" s="166"/>
      <c r="U40" s="10"/>
      <c r="V40" s="5"/>
      <c r="W40" s="5"/>
      <c r="X40" s="5"/>
    </row>
    <row r="41" spans="1:24" thickTop="1" x14ac:dyDescent="0.3">
      <c r="A41" s="14">
        <v>1</v>
      </c>
      <c r="B41" s="91" t="s">
        <v>84</v>
      </c>
      <c r="C41" s="198">
        <v>2</v>
      </c>
      <c r="D41" s="199">
        <f t="shared" ref="D41" si="34">C41*15</f>
        <v>30</v>
      </c>
      <c r="E41" s="200">
        <v>2</v>
      </c>
      <c r="F41" s="198">
        <v>2</v>
      </c>
      <c r="G41" s="199">
        <f t="shared" ref="G41" si="35">F41*15</f>
        <v>30</v>
      </c>
      <c r="H41" s="200">
        <v>2</v>
      </c>
      <c r="I41" s="201">
        <v>0</v>
      </c>
      <c r="J41" s="196">
        <v>0</v>
      </c>
      <c r="K41" s="197">
        <v>0</v>
      </c>
      <c r="L41" s="201">
        <v>0</v>
      </c>
      <c r="M41" s="196">
        <v>0</v>
      </c>
      <c r="N41" s="197">
        <v>0</v>
      </c>
      <c r="O41" s="74">
        <f>SUM(D41+G41+J41+M41)</f>
        <v>60</v>
      </c>
      <c r="P41" s="24">
        <f t="shared" ref="P41:P46" si="36">O41/30</f>
        <v>2</v>
      </c>
      <c r="Q41" s="23">
        <f t="shared" ref="Q41:Q46" si="37">R41*25</f>
        <v>50</v>
      </c>
      <c r="R41" s="49">
        <f t="shared" ref="R41:R46" si="38">T41-P41</f>
        <v>2</v>
      </c>
      <c r="S41" s="114" t="s">
        <v>32</v>
      </c>
      <c r="T41" s="26">
        <f>SUM(E41+H41+K41+N41)</f>
        <v>4</v>
      </c>
      <c r="U41" s="27"/>
      <c r="V41" s="52">
        <f t="shared" ref="V41" si="39">SUM(P41,R41)</f>
        <v>4</v>
      </c>
      <c r="W41" s="46">
        <f t="shared" ref="W41" si="40">O41/P41</f>
        <v>30</v>
      </c>
      <c r="X41" s="46">
        <f t="shared" ref="X41" si="41">Q41/R41</f>
        <v>25</v>
      </c>
    </row>
    <row r="42" spans="1:24" ht="14.4" x14ac:dyDescent="0.3">
      <c r="A42" s="14">
        <v>2</v>
      </c>
      <c r="B42" s="91" t="s">
        <v>88</v>
      </c>
      <c r="C42" s="198">
        <v>1</v>
      </c>
      <c r="D42" s="199">
        <v>15</v>
      </c>
      <c r="E42" s="200">
        <v>1</v>
      </c>
      <c r="F42" s="198">
        <v>1</v>
      </c>
      <c r="G42" s="199">
        <v>15</v>
      </c>
      <c r="H42" s="200">
        <v>1</v>
      </c>
      <c r="I42" s="201">
        <v>0</v>
      </c>
      <c r="J42" s="196">
        <v>0</v>
      </c>
      <c r="K42" s="197">
        <v>0</v>
      </c>
      <c r="L42" s="201">
        <v>0</v>
      </c>
      <c r="M42" s="196">
        <v>0</v>
      </c>
      <c r="N42" s="197">
        <v>0</v>
      </c>
      <c r="O42" s="95">
        <f>SUM(D42,G42,J42,M42)</f>
        <v>30</v>
      </c>
      <c r="P42" s="96">
        <f>O42/30</f>
        <v>1</v>
      </c>
      <c r="Q42" s="97">
        <f>R42*25</f>
        <v>25</v>
      </c>
      <c r="R42" s="96">
        <f>T42-P42</f>
        <v>1</v>
      </c>
      <c r="S42" s="193" t="s">
        <v>32</v>
      </c>
      <c r="T42" s="26">
        <f>SUM(E42,H42,K42,N42)</f>
        <v>2</v>
      </c>
      <c r="U42" s="27"/>
      <c r="V42" s="98"/>
      <c r="W42" s="99"/>
      <c r="X42" s="99"/>
    </row>
    <row r="43" spans="1:24" ht="14.4" x14ac:dyDescent="0.3">
      <c r="A43" s="14">
        <v>3</v>
      </c>
      <c r="B43" s="91" t="s">
        <v>89</v>
      </c>
      <c r="C43" s="201">
        <v>0</v>
      </c>
      <c r="D43" s="196">
        <v>0</v>
      </c>
      <c r="E43" s="197">
        <v>0</v>
      </c>
      <c r="F43" s="198">
        <v>2</v>
      </c>
      <c r="G43" s="199">
        <v>30</v>
      </c>
      <c r="H43" s="200">
        <v>2</v>
      </c>
      <c r="I43" s="92">
        <v>2</v>
      </c>
      <c r="J43" s="93">
        <v>30</v>
      </c>
      <c r="K43" s="94">
        <v>2</v>
      </c>
      <c r="L43" s="201">
        <v>0</v>
      </c>
      <c r="M43" s="196">
        <v>0</v>
      </c>
      <c r="N43" s="197">
        <v>0</v>
      </c>
      <c r="O43" s="95">
        <f>SUM(D43,G43,J43,M43)</f>
        <v>60</v>
      </c>
      <c r="P43" s="96">
        <f>O43/30</f>
        <v>2</v>
      </c>
      <c r="Q43" s="97">
        <f>R43*25</f>
        <v>50</v>
      </c>
      <c r="R43" s="96">
        <f>T43-P43</f>
        <v>2</v>
      </c>
      <c r="S43" s="193" t="s">
        <v>32</v>
      </c>
      <c r="T43" s="26">
        <f>SUM(E43,H43,K43,N43)</f>
        <v>4</v>
      </c>
      <c r="U43" s="27"/>
      <c r="V43" s="98"/>
      <c r="W43" s="99"/>
      <c r="X43" s="99"/>
    </row>
    <row r="44" spans="1:24" ht="14.4" x14ac:dyDescent="0.3">
      <c r="A44" s="14">
        <v>4</v>
      </c>
      <c r="B44" s="91" t="s">
        <v>90</v>
      </c>
      <c r="C44" s="198">
        <v>2</v>
      </c>
      <c r="D44" s="199">
        <v>30</v>
      </c>
      <c r="E44" s="200">
        <v>2</v>
      </c>
      <c r="F44" s="198">
        <v>2</v>
      </c>
      <c r="G44" s="199">
        <v>30</v>
      </c>
      <c r="H44" s="200">
        <v>2</v>
      </c>
      <c r="I44" s="201">
        <v>0</v>
      </c>
      <c r="J44" s="196">
        <v>0</v>
      </c>
      <c r="K44" s="197">
        <v>0</v>
      </c>
      <c r="L44" s="201">
        <v>0</v>
      </c>
      <c r="M44" s="196">
        <v>0</v>
      </c>
      <c r="N44" s="197">
        <v>0</v>
      </c>
      <c r="O44" s="95">
        <f>SUM(D44,G44,J44,M44)</f>
        <v>60</v>
      </c>
      <c r="P44" s="96">
        <f>O44/30</f>
        <v>2</v>
      </c>
      <c r="Q44" s="97">
        <f>R44*25</f>
        <v>50</v>
      </c>
      <c r="R44" s="96">
        <f>T44-P44</f>
        <v>2</v>
      </c>
      <c r="S44" s="193" t="s">
        <v>32</v>
      </c>
      <c r="T44" s="26">
        <f>SUM(E44,H44,K44,N44)</f>
        <v>4</v>
      </c>
      <c r="U44" s="27"/>
      <c r="V44" s="98"/>
      <c r="W44" s="99"/>
      <c r="X44" s="99"/>
    </row>
    <row r="45" spans="1:24" ht="24" customHeight="1" x14ac:dyDescent="0.3">
      <c r="A45" s="14">
        <v>5</v>
      </c>
      <c r="B45" s="91" t="s">
        <v>91</v>
      </c>
      <c r="C45" s="198">
        <v>2</v>
      </c>
      <c r="D45" s="199">
        <v>30</v>
      </c>
      <c r="E45" s="200">
        <v>2</v>
      </c>
      <c r="F45" s="201">
        <v>0</v>
      </c>
      <c r="G45" s="196">
        <v>0</v>
      </c>
      <c r="H45" s="197">
        <v>0</v>
      </c>
      <c r="I45" s="201">
        <v>0</v>
      </c>
      <c r="J45" s="196">
        <v>0</v>
      </c>
      <c r="K45" s="197">
        <v>0</v>
      </c>
      <c r="L45" s="201">
        <v>0</v>
      </c>
      <c r="M45" s="196">
        <v>0</v>
      </c>
      <c r="N45" s="197">
        <v>0</v>
      </c>
      <c r="O45" s="95">
        <f>SUM(D45,G45,J45,M45)</f>
        <v>30</v>
      </c>
      <c r="P45" s="96">
        <f>O45/30</f>
        <v>1</v>
      </c>
      <c r="Q45" s="97">
        <f>R45*25</f>
        <v>25</v>
      </c>
      <c r="R45" s="96">
        <f>T45-P45</f>
        <v>1</v>
      </c>
      <c r="S45" s="116" t="s">
        <v>46</v>
      </c>
      <c r="T45" s="26">
        <f>SUM(E45,H45,K45,N45)</f>
        <v>2</v>
      </c>
      <c r="U45" s="27"/>
      <c r="V45" s="98"/>
      <c r="W45" s="99"/>
      <c r="X45" s="99"/>
    </row>
    <row r="46" spans="1:24" thickBot="1" x14ac:dyDescent="0.35">
      <c r="A46" s="14">
        <v>6</v>
      </c>
      <c r="B46" s="91" t="s">
        <v>85</v>
      </c>
      <c r="C46" s="202">
        <v>2</v>
      </c>
      <c r="D46" s="199">
        <v>30</v>
      </c>
      <c r="E46" s="200">
        <v>2</v>
      </c>
      <c r="F46" s="202">
        <v>2</v>
      </c>
      <c r="G46" s="199">
        <v>30</v>
      </c>
      <c r="H46" s="200">
        <v>2</v>
      </c>
      <c r="I46" s="19">
        <v>0</v>
      </c>
      <c r="J46" s="14">
        <v>0</v>
      </c>
      <c r="K46" s="20">
        <v>0</v>
      </c>
      <c r="L46" s="19">
        <v>0</v>
      </c>
      <c r="M46" s="14">
        <v>0</v>
      </c>
      <c r="N46" s="20">
        <v>0</v>
      </c>
      <c r="O46" s="29">
        <f>SUM(D46+G46+J46+M46)</f>
        <v>60</v>
      </c>
      <c r="P46" s="49">
        <f t="shared" si="36"/>
        <v>2</v>
      </c>
      <c r="Q46" s="23">
        <f t="shared" si="37"/>
        <v>50</v>
      </c>
      <c r="R46" s="49">
        <f t="shared" si="38"/>
        <v>2</v>
      </c>
      <c r="S46" s="105" t="s">
        <v>32</v>
      </c>
      <c r="T46" s="26">
        <f>SUM(E46+H46+K46+N46)</f>
        <v>4</v>
      </c>
      <c r="U46" s="27"/>
      <c r="V46" s="52"/>
      <c r="W46" s="46"/>
      <c r="X46" s="46"/>
    </row>
    <row r="47" spans="1:24" thickBot="1" x14ac:dyDescent="0.35">
      <c r="A47" s="150" t="s">
        <v>22</v>
      </c>
      <c r="B47" s="151"/>
      <c r="C47" s="39">
        <f>SUM(C41:C46)</f>
        <v>9</v>
      </c>
      <c r="D47" s="39">
        <f>SUM(D41:D46)</f>
        <v>135</v>
      </c>
      <c r="E47" s="39">
        <f>SUM(E41:E46)</f>
        <v>9</v>
      </c>
      <c r="F47" s="39">
        <f>SUM(F41:F46)</f>
        <v>9</v>
      </c>
      <c r="G47" s="39">
        <f>SUM(G41:G46)</f>
        <v>135</v>
      </c>
      <c r="H47" s="39">
        <f>SUM(H41:H46)</f>
        <v>9</v>
      </c>
      <c r="I47" s="39">
        <f>SUM(I41:I46)</f>
        <v>2</v>
      </c>
      <c r="J47" s="39">
        <f>SUM(J41:J46)</f>
        <v>30</v>
      </c>
      <c r="K47" s="39">
        <f>SUM(K41:K46)</f>
        <v>2</v>
      </c>
      <c r="L47" s="39">
        <f>SUM(L41:L46)</f>
        <v>0</v>
      </c>
      <c r="M47" s="39">
        <f>SUM(M41:M46)</f>
        <v>0</v>
      </c>
      <c r="N47" s="39">
        <f>SUM(N41:N46)</f>
        <v>0</v>
      </c>
      <c r="O47" s="39">
        <f>SUM(O41:O46)</f>
        <v>300</v>
      </c>
      <c r="P47" s="39">
        <f>SUM(P41:P46)</f>
        <v>10</v>
      </c>
      <c r="Q47" s="39">
        <f>SUM(Q41:Q46)</f>
        <v>250</v>
      </c>
      <c r="R47" s="39">
        <f>SUM(R41:R46)</f>
        <v>10</v>
      </c>
      <c r="S47" s="40" t="s">
        <v>23</v>
      </c>
      <c r="T47" s="41">
        <f>SUM(T41:T46)</f>
        <v>20</v>
      </c>
      <c r="U47" s="42"/>
      <c r="V47" s="68">
        <f t="shared" ref="V47" si="42">SUM(P47,R47)</f>
        <v>20</v>
      </c>
      <c r="W47" s="5"/>
      <c r="X47" s="5"/>
    </row>
    <row r="48" spans="1:24" thickBot="1" x14ac:dyDescent="0.3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"/>
      <c r="V48" s="4"/>
      <c r="W48" s="5"/>
      <c r="X48" s="5"/>
    </row>
    <row r="49" spans="1:24" thickBot="1" x14ac:dyDescent="0.35">
      <c r="A49" s="141" t="s">
        <v>47</v>
      </c>
      <c r="B49" s="142"/>
      <c r="C49" s="142"/>
      <c r="D49" s="142"/>
      <c r="E49" s="142"/>
      <c r="F49" s="142"/>
      <c r="G49" s="142"/>
      <c r="H49" s="142"/>
      <c r="I49" s="142"/>
      <c r="J49" s="142"/>
      <c r="K49" s="142"/>
      <c r="L49" s="142"/>
      <c r="M49" s="142"/>
      <c r="N49" s="142"/>
      <c r="O49" s="142"/>
      <c r="P49" s="142"/>
      <c r="Q49" s="142"/>
      <c r="R49" s="142"/>
      <c r="S49" s="142"/>
      <c r="T49" s="143"/>
      <c r="U49" s="7"/>
      <c r="V49" s="4"/>
      <c r="W49" s="5"/>
      <c r="X49" s="5"/>
    </row>
    <row r="50" spans="1:24" ht="14.4" x14ac:dyDescent="0.3">
      <c r="A50" s="144" t="s">
        <v>3</v>
      </c>
      <c r="B50" s="145"/>
      <c r="C50" s="138" t="s">
        <v>4</v>
      </c>
      <c r="D50" s="136"/>
      <c r="E50" s="137"/>
      <c r="F50" s="135" t="s">
        <v>5</v>
      </c>
      <c r="G50" s="136"/>
      <c r="H50" s="137"/>
      <c r="I50" s="135" t="s">
        <v>6</v>
      </c>
      <c r="J50" s="136"/>
      <c r="K50" s="137"/>
      <c r="L50" s="135" t="s">
        <v>7</v>
      </c>
      <c r="M50" s="136"/>
      <c r="N50" s="137"/>
      <c r="O50" s="167" t="s">
        <v>8</v>
      </c>
      <c r="P50" s="158" t="s">
        <v>9</v>
      </c>
      <c r="Q50" s="170" t="s">
        <v>10</v>
      </c>
      <c r="R50" s="158" t="s">
        <v>11</v>
      </c>
      <c r="S50" s="161" t="s">
        <v>12</v>
      </c>
      <c r="T50" s="164" t="s">
        <v>13</v>
      </c>
      <c r="U50" s="69"/>
      <c r="V50" s="73"/>
      <c r="W50" s="5"/>
      <c r="X50" s="5"/>
    </row>
    <row r="51" spans="1:24" thickBot="1" x14ac:dyDescent="0.35">
      <c r="A51" s="146"/>
      <c r="B51" s="147"/>
      <c r="C51" s="139" t="s">
        <v>14</v>
      </c>
      <c r="D51" s="140"/>
      <c r="E51" s="140"/>
      <c r="F51" s="140"/>
      <c r="G51" s="140"/>
      <c r="H51" s="140"/>
      <c r="I51" s="140"/>
      <c r="J51" s="140"/>
      <c r="K51" s="140"/>
      <c r="L51" s="140"/>
      <c r="M51" s="140"/>
      <c r="N51" s="140"/>
      <c r="O51" s="168"/>
      <c r="P51" s="159"/>
      <c r="Q51" s="171"/>
      <c r="R51" s="159"/>
      <c r="S51" s="162"/>
      <c r="T51" s="165"/>
      <c r="U51" s="10"/>
      <c r="V51" s="5"/>
      <c r="W51" s="5"/>
      <c r="X51" s="5"/>
    </row>
    <row r="52" spans="1:24" thickBot="1" x14ac:dyDescent="0.35">
      <c r="A52" s="148"/>
      <c r="B52" s="149"/>
      <c r="C52" s="11" t="s">
        <v>15</v>
      </c>
      <c r="D52" s="12" t="s">
        <v>16</v>
      </c>
      <c r="E52" s="13" t="s">
        <v>17</v>
      </c>
      <c r="F52" s="11" t="s">
        <v>15</v>
      </c>
      <c r="G52" s="12" t="s">
        <v>16</v>
      </c>
      <c r="H52" s="13" t="s">
        <v>17</v>
      </c>
      <c r="I52" s="11" t="s">
        <v>15</v>
      </c>
      <c r="J52" s="12" t="s">
        <v>16</v>
      </c>
      <c r="K52" s="13" t="s">
        <v>17</v>
      </c>
      <c r="L52" s="11" t="s">
        <v>15</v>
      </c>
      <c r="M52" s="12" t="s">
        <v>16</v>
      </c>
      <c r="N52" s="13" t="s">
        <v>17</v>
      </c>
      <c r="O52" s="169"/>
      <c r="P52" s="160"/>
      <c r="Q52" s="172"/>
      <c r="R52" s="160"/>
      <c r="S52" s="163"/>
      <c r="T52" s="166"/>
      <c r="U52" s="10"/>
      <c r="V52" s="5"/>
      <c r="W52" s="5"/>
      <c r="X52" s="5"/>
    </row>
    <row r="53" spans="1:24" thickTop="1" x14ac:dyDescent="0.3">
      <c r="A53" s="14">
        <v>1</v>
      </c>
      <c r="B53" s="120" t="s">
        <v>93</v>
      </c>
      <c r="C53" s="209">
        <v>6</v>
      </c>
      <c r="D53" s="210">
        <f t="shared" ref="D53:D56" si="43">C53*15</f>
        <v>90</v>
      </c>
      <c r="E53" s="211">
        <v>4</v>
      </c>
      <c r="F53" s="209">
        <v>6</v>
      </c>
      <c r="G53" s="210">
        <f>F53*15</f>
        <v>90</v>
      </c>
      <c r="H53" s="211">
        <v>4</v>
      </c>
      <c r="I53" s="203">
        <v>0</v>
      </c>
      <c r="J53" s="204">
        <f t="shared" ref="J53:J56" si="44">I53*15</f>
        <v>0</v>
      </c>
      <c r="K53" s="205">
        <v>0</v>
      </c>
      <c r="L53" s="203">
        <v>0</v>
      </c>
      <c r="M53" s="204">
        <f>L53*15</f>
        <v>0</v>
      </c>
      <c r="N53" s="205">
        <v>0</v>
      </c>
      <c r="O53" s="23">
        <f>SUM(D53+G53+J53+M53)</f>
        <v>180</v>
      </c>
      <c r="P53" s="49">
        <f t="shared" ref="P53:P56" si="45">O53/30</f>
        <v>6</v>
      </c>
      <c r="Q53" s="23">
        <f t="shared" ref="Q53:Q56" si="46">R53*25</f>
        <v>50</v>
      </c>
      <c r="R53" s="49">
        <f t="shared" ref="R53:R56" si="47">T53-P53</f>
        <v>2</v>
      </c>
      <c r="S53" s="213" t="s">
        <v>43</v>
      </c>
      <c r="T53" s="77">
        <f>SUM(E53+H53+K53+N53)</f>
        <v>8</v>
      </c>
      <c r="U53" s="27" t="s">
        <v>30</v>
      </c>
      <c r="V53" s="52">
        <f t="shared" ref="V53:V56" si="48">SUM(P53,R53)</f>
        <v>8</v>
      </c>
      <c r="W53" s="46">
        <f t="shared" ref="W53:W56" si="49">O53/P53</f>
        <v>30</v>
      </c>
      <c r="X53" s="46">
        <f t="shared" ref="X53:X56" si="50">Q53/R53</f>
        <v>25</v>
      </c>
    </row>
    <row r="54" spans="1:24" ht="24" x14ac:dyDescent="0.3">
      <c r="A54" s="14">
        <v>2</v>
      </c>
      <c r="B54" s="119" t="s">
        <v>94</v>
      </c>
      <c r="C54" s="126">
        <v>4</v>
      </c>
      <c r="D54" s="127">
        <f t="shared" si="43"/>
        <v>60</v>
      </c>
      <c r="E54" s="128">
        <v>3</v>
      </c>
      <c r="F54" s="126">
        <v>4</v>
      </c>
      <c r="G54" s="127">
        <f t="shared" ref="G54:G56" si="51">F54*15</f>
        <v>60</v>
      </c>
      <c r="H54" s="128">
        <v>3</v>
      </c>
      <c r="I54" s="122">
        <v>8</v>
      </c>
      <c r="J54" s="118">
        <f>I54*15</f>
        <v>120</v>
      </c>
      <c r="K54" s="121">
        <v>5</v>
      </c>
      <c r="L54" s="122">
        <v>8</v>
      </c>
      <c r="M54" s="118">
        <f>L54*15</f>
        <v>120</v>
      </c>
      <c r="N54" s="121">
        <v>10</v>
      </c>
      <c r="O54" s="29">
        <f>SUM(D54+G54+J54+M54)</f>
        <v>360</v>
      </c>
      <c r="P54" s="49">
        <f t="shared" si="45"/>
        <v>12</v>
      </c>
      <c r="Q54" s="23">
        <f t="shared" si="46"/>
        <v>225</v>
      </c>
      <c r="R54" s="49">
        <f t="shared" si="47"/>
        <v>9</v>
      </c>
      <c r="S54" s="115" t="s">
        <v>48</v>
      </c>
      <c r="T54" s="78">
        <f>SUM(E54+H54+K54+N54)</f>
        <v>21</v>
      </c>
      <c r="U54" s="27" t="s">
        <v>30</v>
      </c>
      <c r="V54" s="52">
        <f t="shared" si="48"/>
        <v>21</v>
      </c>
      <c r="W54" s="46">
        <f t="shared" si="49"/>
        <v>30</v>
      </c>
      <c r="X54" s="46">
        <f t="shared" si="50"/>
        <v>25</v>
      </c>
    </row>
    <row r="55" spans="1:24" ht="14.4" x14ac:dyDescent="0.3">
      <c r="A55" s="14">
        <v>3</v>
      </c>
      <c r="B55" s="119" t="s">
        <v>95</v>
      </c>
      <c r="C55" s="126">
        <v>4</v>
      </c>
      <c r="D55" s="127">
        <f t="shared" si="43"/>
        <v>60</v>
      </c>
      <c r="E55" s="128">
        <v>2</v>
      </c>
      <c r="F55" s="126">
        <v>4</v>
      </c>
      <c r="G55" s="127">
        <f t="shared" si="51"/>
        <v>60</v>
      </c>
      <c r="H55" s="128">
        <v>2</v>
      </c>
      <c r="I55" s="123">
        <v>0</v>
      </c>
      <c r="J55" s="124">
        <f t="shared" si="44"/>
        <v>0</v>
      </c>
      <c r="K55" s="125">
        <v>0</v>
      </c>
      <c r="L55" s="123">
        <v>0</v>
      </c>
      <c r="M55" s="124">
        <f t="shared" ref="M55:M56" si="52">L55*15</f>
        <v>0</v>
      </c>
      <c r="N55" s="125">
        <v>0</v>
      </c>
      <c r="O55" s="29">
        <f>SUM(D55+G55+J55+M55)</f>
        <v>120</v>
      </c>
      <c r="P55" s="49">
        <f t="shared" si="45"/>
        <v>4</v>
      </c>
      <c r="Q55" s="23">
        <f t="shared" si="46"/>
        <v>0</v>
      </c>
      <c r="R55" s="49">
        <f t="shared" si="47"/>
        <v>0</v>
      </c>
      <c r="S55" s="115" t="s">
        <v>43</v>
      </c>
      <c r="T55" s="26">
        <f>SUM(E55+H55+K55+N55)</f>
        <v>4</v>
      </c>
      <c r="U55" s="27" t="s">
        <v>30</v>
      </c>
      <c r="V55" s="52">
        <f t="shared" si="48"/>
        <v>4</v>
      </c>
      <c r="W55" s="46">
        <f t="shared" si="49"/>
        <v>30</v>
      </c>
      <c r="X55" s="46" t="e">
        <f t="shared" si="50"/>
        <v>#DIV/0!</v>
      </c>
    </row>
    <row r="56" spans="1:24" ht="14.4" x14ac:dyDescent="0.3">
      <c r="A56" s="14">
        <v>4</v>
      </c>
      <c r="B56" s="91" t="s">
        <v>96</v>
      </c>
      <c r="C56" s="123">
        <v>0</v>
      </c>
      <c r="D56" s="124">
        <f t="shared" si="43"/>
        <v>0</v>
      </c>
      <c r="E56" s="125">
        <v>0</v>
      </c>
      <c r="F56" s="123">
        <v>0</v>
      </c>
      <c r="G56" s="124">
        <f t="shared" si="51"/>
        <v>0</v>
      </c>
      <c r="H56" s="125">
        <v>0</v>
      </c>
      <c r="I56" s="129">
        <v>8</v>
      </c>
      <c r="J56" s="130">
        <f t="shared" si="44"/>
        <v>120</v>
      </c>
      <c r="K56" s="131">
        <v>10</v>
      </c>
      <c r="L56" s="129">
        <v>8</v>
      </c>
      <c r="M56" s="130">
        <f t="shared" si="52"/>
        <v>120</v>
      </c>
      <c r="N56" s="131">
        <v>15</v>
      </c>
      <c r="O56" s="29">
        <f>SUM(D56+G56+J56+M56)</f>
        <v>240</v>
      </c>
      <c r="P56" s="49">
        <f t="shared" si="45"/>
        <v>8</v>
      </c>
      <c r="Q56" s="23">
        <f t="shared" si="46"/>
        <v>425</v>
      </c>
      <c r="R56" s="49">
        <f t="shared" si="47"/>
        <v>17</v>
      </c>
      <c r="S56" s="79" t="s">
        <v>43</v>
      </c>
      <c r="T56" s="26">
        <f>SUM(E56+H56+K56+N56)</f>
        <v>25</v>
      </c>
      <c r="U56" s="27" t="s">
        <v>30</v>
      </c>
      <c r="V56" s="52">
        <f t="shared" si="48"/>
        <v>25</v>
      </c>
      <c r="W56" s="46">
        <f t="shared" si="49"/>
        <v>30</v>
      </c>
      <c r="X56" s="46">
        <f t="shared" si="50"/>
        <v>25</v>
      </c>
    </row>
    <row r="57" spans="1:24" ht="14.4" x14ac:dyDescent="0.3">
      <c r="A57" s="184" t="s">
        <v>36</v>
      </c>
      <c r="B57" s="185"/>
      <c r="C57" s="54"/>
      <c r="D57" s="55"/>
      <c r="E57" s="56"/>
      <c r="F57" s="54"/>
      <c r="G57" s="55"/>
      <c r="H57" s="56"/>
      <c r="I57" s="54"/>
      <c r="J57" s="55"/>
      <c r="K57" s="56"/>
      <c r="L57" s="54"/>
      <c r="M57" s="55"/>
      <c r="N57" s="56"/>
      <c r="O57" s="75"/>
      <c r="P57" s="76"/>
      <c r="Q57" s="75"/>
      <c r="R57" s="76"/>
      <c r="S57" s="71"/>
      <c r="T57" s="58"/>
      <c r="U57" s="27"/>
      <c r="V57" s="59"/>
      <c r="W57" s="5"/>
      <c r="X57" s="5"/>
    </row>
    <row r="58" spans="1:24" s="113" customFormat="1" ht="24" customHeight="1" x14ac:dyDescent="0.3">
      <c r="A58" s="117">
        <v>1</v>
      </c>
      <c r="B58" s="91" t="s">
        <v>97</v>
      </c>
      <c r="C58" s="132">
        <v>2</v>
      </c>
      <c r="D58" s="133">
        <f t="shared" ref="D58:D60" si="53">C58*15</f>
        <v>30</v>
      </c>
      <c r="E58" s="134">
        <v>2</v>
      </c>
      <c r="F58" s="132">
        <v>2</v>
      </c>
      <c r="G58" s="133">
        <f t="shared" ref="G58:G60" si="54">F58*15</f>
        <v>30</v>
      </c>
      <c r="H58" s="134">
        <v>2</v>
      </c>
      <c r="I58" s="206">
        <v>0</v>
      </c>
      <c r="J58" s="207">
        <f t="shared" ref="J58:J59" si="55">I58*15</f>
        <v>0</v>
      </c>
      <c r="K58" s="208">
        <v>0</v>
      </c>
      <c r="L58" s="206">
        <v>0</v>
      </c>
      <c r="M58" s="207">
        <f t="shared" ref="M58:M60" si="56">L58*15</f>
        <v>0</v>
      </c>
      <c r="N58" s="208">
        <v>0</v>
      </c>
      <c r="O58" s="106">
        <f>SUM(D58+G58+J58+M58)</f>
        <v>60</v>
      </c>
      <c r="P58" s="107">
        <f t="shared" ref="P58" si="57">O58/30</f>
        <v>2</v>
      </c>
      <c r="Q58" s="108">
        <f t="shared" ref="Q58:Q59" si="58">R58*25</f>
        <v>50</v>
      </c>
      <c r="R58" s="107">
        <f t="shared" ref="R58:R59" si="59">T58-P58</f>
        <v>2</v>
      </c>
      <c r="S58" s="115" t="s">
        <v>43</v>
      </c>
      <c r="T58" s="109">
        <f>SUM(E58+H58+K58+N58)</f>
        <v>4</v>
      </c>
      <c r="U58" s="110"/>
      <c r="V58" s="111"/>
      <c r="W58" s="112"/>
      <c r="X58" s="112"/>
    </row>
    <row r="59" spans="1:24" ht="14.4" x14ac:dyDescent="0.3">
      <c r="A59" s="14">
        <v>6</v>
      </c>
      <c r="B59" s="103" t="s">
        <v>98</v>
      </c>
      <c r="C59" s="123">
        <v>0</v>
      </c>
      <c r="D59" s="124">
        <f t="shared" si="53"/>
        <v>0</v>
      </c>
      <c r="E59" s="125">
        <v>0</v>
      </c>
      <c r="F59" s="123">
        <v>0</v>
      </c>
      <c r="G59" s="124">
        <f t="shared" si="54"/>
        <v>0</v>
      </c>
      <c r="H59" s="125">
        <v>0</v>
      </c>
      <c r="I59" s="123">
        <v>0</v>
      </c>
      <c r="J59" s="124">
        <f t="shared" si="55"/>
        <v>0</v>
      </c>
      <c r="K59" s="125">
        <v>0</v>
      </c>
      <c r="L59" s="129">
        <v>4</v>
      </c>
      <c r="M59" s="130">
        <f t="shared" si="56"/>
        <v>60</v>
      </c>
      <c r="N59" s="131">
        <v>3</v>
      </c>
      <c r="O59" s="29">
        <f>SUM(D59+G59+J59+M59)</f>
        <v>60</v>
      </c>
      <c r="P59" s="49">
        <f>O59/30</f>
        <v>2</v>
      </c>
      <c r="Q59" s="23">
        <f t="shared" si="58"/>
        <v>25</v>
      </c>
      <c r="R59" s="49">
        <f t="shared" si="59"/>
        <v>1</v>
      </c>
      <c r="S59" s="35" t="s">
        <v>19</v>
      </c>
      <c r="T59" s="26">
        <f>SUM(E59+H59+K59+N59)</f>
        <v>3</v>
      </c>
      <c r="U59" s="100" t="s">
        <v>30</v>
      </c>
      <c r="V59" s="52">
        <f t="shared" ref="V59:V62" si="60">SUM(P59,R59)</f>
        <v>3</v>
      </c>
      <c r="W59" s="46">
        <f t="shared" ref="W59:W60" si="61">O59/P59</f>
        <v>30</v>
      </c>
      <c r="X59" s="46">
        <f t="shared" ref="X59:X60" si="62">Q59/R59</f>
        <v>25</v>
      </c>
    </row>
    <row r="60" spans="1:24" thickBot="1" x14ac:dyDescent="0.35">
      <c r="A60" s="14">
        <v>7</v>
      </c>
      <c r="B60" s="104" t="s">
        <v>99</v>
      </c>
      <c r="C60" s="123">
        <v>0</v>
      </c>
      <c r="D60" s="124">
        <f t="shared" si="53"/>
        <v>0</v>
      </c>
      <c r="E60" s="125">
        <v>0</v>
      </c>
      <c r="F60" s="123">
        <v>0</v>
      </c>
      <c r="G60" s="124">
        <f t="shared" si="54"/>
        <v>0</v>
      </c>
      <c r="H60" s="125">
        <v>0</v>
      </c>
      <c r="I60" s="129">
        <v>0</v>
      </c>
      <c r="J60" s="130">
        <v>30</v>
      </c>
      <c r="K60" s="131">
        <v>2</v>
      </c>
      <c r="L60" s="123">
        <v>0</v>
      </c>
      <c r="M60" s="124">
        <f t="shared" si="56"/>
        <v>0</v>
      </c>
      <c r="N60" s="125">
        <v>0</v>
      </c>
      <c r="O60" s="61">
        <f>SUM(D60,G60,J60,M60)</f>
        <v>30</v>
      </c>
      <c r="P60" s="64">
        <f>(O60/30)</f>
        <v>1</v>
      </c>
      <c r="Q60" s="63">
        <f>SUM(R60*25)</f>
        <v>25</v>
      </c>
      <c r="R60" s="80">
        <f>T60-P60</f>
        <v>1</v>
      </c>
      <c r="S60" s="35" t="s">
        <v>19</v>
      </c>
      <c r="T60" s="26">
        <f>SUM(E60+H60+K60+N60)</f>
        <v>2</v>
      </c>
      <c r="U60" s="100" t="s">
        <v>30</v>
      </c>
      <c r="V60" s="52">
        <f t="shared" si="60"/>
        <v>2</v>
      </c>
      <c r="W60" s="46">
        <f t="shared" si="61"/>
        <v>30</v>
      </c>
      <c r="X60" s="46">
        <f t="shared" si="62"/>
        <v>25</v>
      </c>
    </row>
    <row r="61" spans="1:24" thickBot="1" x14ac:dyDescent="0.35">
      <c r="A61" s="150" t="s">
        <v>22</v>
      </c>
      <c r="B61" s="151"/>
      <c r="C61" s="39">
        <f>SUM(C53:C56,C58:C60)</f>
        <v>16</v>
      </c>
      <c r="D61" s="37">
        <f>SUM(D53:D56,D58:D60)</f>
        <v>240</v>
      </c>
      <c r="E61" s="38">
        <f>SUM(E53:E56,E58:E60)</f>
        <v>11</v>
      </c>
      <c r="F61" s="39">
        <f>SUM(F53:F56,F58:F60)</f>
        <v>16</v>
      </c>
      <c r="G61" s="37">
        <f>SUM(G53:G56,G58:G60)</f>
        <v>240</v>
      </c>
      <c r="H61" s="38">
        <f>SUM(H53:H56,H58:H60)</f>
        <v>11</v>
      </c>
      <c r="I61" s="39">
        <f>SUM(I53:I56,I58:I60)</f>
        <v>16</v>
      </c>
      <c r="J61" s="37">
        <f>SUM(J53:J56,J58:J60)</f>
        <v>270</v>
      </c>
      <c r="K61" s="38">
        <f>SUM(K53:K56,K58:K60)</f>
        <v>17</v>
      </c>
      <c r="L61" s="39">
        <f>SUM(L53:L56,L58:L60)</f>
        <v>20</v>
      </c>
      <c r="M61" s="37">
        <f>SUM(M53:M56,M58:M60)</f>
        <v>300</v>
      </c>
      <c r="N61" s="38">
        <f>SUM(N53:N56,N58:N60)</f>
        <v>28</v>
      </c>
      <c r="O61" s="39">
        <f>SUM(O53:O56,O58:O60)</f>
        <v>1050</v>
      </c>
      <c r="P61" s="39">
        <f>SUM(P53:P56,P58:P60)</f>
        <v>35</v>
      </c>
      <c r="Q61" s="39">
        <f>SUM(Q53:Q56,Q58:Q60)</f>
        <v>800</v>
      </c>
      <c r="R61" s="39">
        <f>SUM(R53:R56,R58:R60)</f>
        <v>32</v>
      </c>
      <c r="S61" s="40" t="s">
        <v>23</v>
      </c>
      <c r="T61" s="41">
        <f>SUM(T53:T56,T58:T60)</f>
        <v>67</v>
      </c>
      <c r="U61" s="42"/>
      <c r="V61" s="68">
        <f t="shared" si="60"/>
        <v>67</v>
      </c>
      <c r="W61" s="5"/>
      <c r="X61" s="5"/>
    </row>
    <row r="62" spans="1:24" thickBot="1" x14ac:dyDescent="0.35">
      <c r="A62" s="150" t="s">
        <v>49</v>
      </c>
      <c r="B62" s="151"/>
      <c r="C62" s="72">
        <f>SUM(C47,C61)</f>
        <v>25</v>
      </c>
      <c r="D62" s="37">
        <f>SUM(D47,D61)</f>
        <v>375</v>
      </c>
      <c r="E62" s="40">
        <f>SUM(E47,E61)</f>
        <v>20</v>
      </c>
      <c r="F62" s="72">
        <f>SUM(F47,F61)</f>
        <v>25</v>
      </c>
      <c r="G62" s="37">
        <f>SUM(G47,G61)</f>
        <v>375</v>
      </c>
      <c r="H62" s="40">
        <f>SUM(H47,H61)</f>
        <v>20</v>
      </c>
      <c r="I62" s="72">
        <f>SUM(I47,I61)</f>
        <v>18</v>
      </c>
      <c r="J62" s="37">
        <f>SUM(J47,J61)</f>
        <v>300</v>
      </c>
      <c r="K62" s="40">
        <f>SUM(K47,K61)</f>
        <v>19</v>
      </c>
      <c r="L62" s="72">
        <f>SUM(L47,L61)</f>
        <v>20</v>
      </c>
      <c r="M62" s="37">
        <f>SUM(M47,M61)</f>
        <v>300</v>
      </c>
      <c r="N62" s="40">
        <f>SUM(N47,N61)</f>
        <v>28</v>
      </c>
      <c r="O62" s="39">
        <f>SUM(O47,O61)</f>
        <v>1350</v>
      </c>
      <c r="P62" s="38">
        <f>SUM(P47,P61)</f>
        <v>45</v>
      </c>
      <c r="Q62" s="39">
        <f>SUM(Q47,Q61)</f>
        <v>1050</v>
      </c>
      <c r="R62" s="38">
        <f>SUM(R47,R61)</f>
        <v>42</v>
      </c>
      <c r="S62" s="40" t="s">
        <v>23</v>
      </c>
      <c r="T62" s="41">
        <f>SUM(T47,T61)</f>
        <v>87</v>
      </c>
      <c r="U62" s="42"/>
      <c r="V62" s="68">
        <f t="shared" si="60"/>
        <v>87</v>
      </c>
      <c r="W62" s="5"/>
      <c r="X62" s="5"/>
    </row>
    <row r="63" spans="1:24" thickBot="1" x14ac:dyDescent="0.3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  <c r="V63" s="81"/>
      <c r="W63" s="5"/>
      <c r="X63" s="5"/>
    </row>
    <row r="64" spans="1:24" thickBot="1" x14ac:dyDescent="0.35">
      <c r="A64" s="188" t="s">
        <v>50</v>
      </c>
      <c r="B64" s="151"/>
      <c r="C64" s="39">
        <f>SUM(C35,C62)</f>
        <v>38</v>
      </c>
      <c r="D64" s="37">
        <f>SUM(D35,D62)</f>
        <v>582</v>
      </c>
      <c r="E64" s="82">
        <f>SUM(E35,E62)</f>
        <v>30</v>
      </c>
      <c r="F64" s="39">
        <f>SUM(F35,F62)</f>
        <v>38</v>
      </c>
      <c r="G64" s="37">
        <f>SUM(G35,G62)</f>
        <v>570</v>
      </c>
      <c r="H64" s="82">
        <f>SUM(H35,H62)</f>
        <v>30</v>
      </c>
      <c r="I64" s="39">
        <f>SUM(I35,I62)</f>
        <v>30</v>
      </c>
      <c r="J64" s="37">
        <f>SUM(J35,J62)</f>
        <v>480</v>
      </c>
      <c r="K64" s="82">
        <f>SUM(K35,K62)</f>
        <v>30</v>
      </c>
      <c r="L64" s="39">
        <f>SUM(L35,L62)</f>
        <v>22</v>
      </c>
      <c r="M64" s="37">
        <f>SUM(M35,M62)</f>
        <v>330</v>
      </c>
      <c r="N64" s="82">
        <f>SUM(N35,N62)</f>
        <v>30</v>
      </c>
      <c r="O64" s="83">
        <f>SUM(O35,O62)</f>
        <v>1962</v>
      </c>
      <c r="P64" s="84">
        <f>SUM(P35,P62)</f>
        <v>65</v>
      </c>
      <c r="Q64" s="83">
        <f>SUM(Q35,Q62)</f>
        <v>1375</v>
      </c>
      <c r="R64" s="84">
        <f>SUM(R35,R62)</f>
        <v>55</v>
      </c>
      <c r="S64" s="40" t="s">
        <v>23</v>
      </c>
      <c r="T64" s="85">
        <f>SUM(E64,H64,K64,N64)</f>
        <v>120</v>
      </c>
      <c r="U64" s="42"/>
      <c r="V64" s="68">
        <f>SUM(P64,R64)</f>
        <v>120</v>
      </c>
      <c r="W64" s="5"/>
      <c r="X64" s="5"/>
    </row>
    <row r="65" spans="1:24" ht="14.4" x14ac:dyDescent="0.3">
      <c r="A65" s="2"/>
      <c r="B65" s="2"/>
      <c r="C65" s="86"/>
      <c r="D65" s="86"/>
      <c r="E65" s="86"/>
      <c r="F65" s="87" t="s">
        <v>51</v>
      </c>
      <c r="G65" s="86"/>
      <c r="H65" s="86"/>
      <c r="I65" s="88"/>
      <c r="J65" s="88"/>
      <c r="K65" s="88"/>
      <c r="L65" s="89" t="s">
        <v>52</v>
      </c>
      <c r="M65" s="88"/>
      <c r="N65" s="88"/>
      <c r="O65" s="2"/>
      <c r="P65" s="2"/>
      <c r="Q65" s="2"/>
      <c r="R65" s="2"/>
      <c r="S65" s="2"/>
      <c r="T65" s="2"/>
      <c r="U65" s="3"/>
      <c r="V65" s="4"/>
      <c r="W65" s="5"/>
      <c r="X65" s="5"/>
    </row>
    <row r="66" spans="1:24" ht="14.4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4"/>
      <c r="W66" s="5"/>
      <c r="X66" s="5"/>
    </row>
    <row r="67" spans="1:24" ht="14.4" x14ac:dyDescent="0.3">
      <c r="A67" s="4" t="s">
        <v>53</v>
      </c>
      <c r="B67" s="90" t="s">
        <v>54</v>
      </c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S67" s="2"/>
      <c r="T67" s="2"/>
      <c r="U67" s="3"/>
      <c r="V67" s="4"/>
      <c r="W67" s="5"/>
      <c r="X67" s="5"/>
    </row>
    <row r="68" spans="1:24" ht="14.4" x14ac:dyDescent="0.3">
      <c r="A68" s="4" t="s">
        <v>55</v>
      </c>
      <c r="B68" s="2" t="s">
        <v>56</v>
      </c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"/>
      <c r="V68" s="4"/>
      <c r="W68" s="5"/>
      <c r="X68" s="5"/>
    </row>
    <row r="69" spans="1:24" ht="14.4" x14ac:dyDescent="0.3">
      <c r="A69" s="4" t="s">
        <v>57</v>
      </c>
      <c r="B69" s="101" t="s">
        <v>58</v>
      </c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"/>
      <c r="V69" s="4"/>
      <c r="W69" s="5"/>
      <c r="X69" s="5"/>
    </row>
    <row r="70" spans="1:24" ht="14.4" x14ac:dyDescent="0.3">
      <c r="A70" s="4" t="s">
        <v>59</v>
      </c>
      <c r="B70" s="2" t="s">
        <v>60</v>
      </c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"/>
      <c r="V70" s="4"/>
      <c r="W70" s="5"/>
      <c r="X70" s="5"/>
    </row>
    <row r="71" spans="1:24" ht="14.4" x14ac:dyDescent="0.3">
      <c r="A71" s="4" t="s">
        <v>61</v>
      </c>
      <c r="B71" s="2" t="s">
        <v>62</v>
      </c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"/>
      <c r="V71" s="4"/>
      <c r="W71" s="5"/>
      <c r="X71" s="5"/>
    </row>
    <row r="72" spans="1:24" ht="14.4" x14ac:dyDescent="0.3">
      <c r="A72" s="4" t="s">
        <v>63</v>
      </c>
      <c r="B72" s="2" t="s">
        <v>64</v>
      </c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"/>
      <c r="V72" s="4"/>
      <c r="W72" s="5"/>
      <c r="X72" s="5"/>
    </row>
    <row r="73" spans="1:24" ht="14.4" x14ac:dyDescent="0.3">
      <c r="A73" s="4" t="s">
        <v>65</v>
      </c>
      <c r="B73" s="101" t="s">
        <v>92</v>
      </c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  <c r="V73" s="4"/>
      <c r="W73" s="5"/>
      <c r="X73" s="5"/>
    </row>
    <row r="74" spans="1:24" ht="14.4" x14ac:dyDescent="0.3">
      <c r="A74" s="102" t="s">
        <v>66</v>
      </c>
      <c r="B74" s="101" t="s">
        <v>80</v>
      </c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"/>
      <c r="V74" s="4"/>
      <c r="W74" s="5"/>
      <c r="X74" s="5"/>
    </row>
    <row r="75" spans="1:24" ht="14.4" x14ac:dyDescent="0.3">
      <c r="A75" s="102" t="s">
        <v>67</v>
      </c>
      <c r="B75" s="101" t="s">
        <v>81</v>
      </c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"/>
      <c r="V75" s="4"/>
      <c r="W75" s="5"/>
      <c r="X75" s="5"/>
    </row>
    <row r="76" spans="1:24" ht="14.4" x14ac:dyDescent="0.3">
      <c r="A76" s="102" t="s">
        <v>68</v>
      </c>
      <c r="B76" s="101" t="s">
        <v>82</v>
      </c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"/>
      <c r="V76" s="4"/>
      <c r="W76" s="5"/>
      <c r="X76" s="5"/>
    </row>
    <row r="77" spans="1:24" ht="14.4" x14ac:dyDescent="0.3">
      <c r="A77" s="102" t="s">
        <v>69</v>
      </c>
      <c r="B77" s="101" t="s">
        <v>83</v>
      </c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"/>
      <c r="V77" s="4"/>
      <c r="W77" s="5"/>
      <c r="X77" s="5"/>
    </row>
    <row r="78" spans="1:24" ht="14.4" x14ac:dyDescent="0.3">
      <c r="A78" s="102" t="s">
        <v>70</v>
      </c>
      <c r="B78" s="2" t="s">
        <v>73</v>
      </c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"/>
      <c r="V78" s="4"/>
      <c r="W78" s="5"/>
      <c r="X78" s="5"/>
    </row>
    <row r="79" spans="1:24" ht="14.4" x14ac:dyDescent="0.3">
      <c r="A79" s="102" t="s">
        <v>71</v>
      </c>
      <c r="B79" s="2" t="s">
        <v>74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"/>
      <c r="V79" s="4"/>
      <c r="W79" s="5"/>
      <c r="X79" s="5"/>
    </row>
    <row r="80" spans="1:24" ht="14.4" x14ac:dyDescent="0.3">
      <c r="A80" s="102" t="s">
        <v>72</v>
      </c>
      <c r="B80" s="2" t="s">
        <v>75</v>
      </c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"/>
      <c r="V80" s="4"/>
      <c r="W80" s="5"/>
      <c r="X80" s="5"/>
    </row>
    <row r="81" spans="1:24" ht="14.4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"/>
      <c r="V81" s="4"/>
      <c r="W81" s="5"/>
      <c r="X81" s="5"/>
    </row>
    <row r="82" spans="1:24" ht="14.4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"/>
      <c r="V82" s="4"/>
      <c r="W82" s="5"/>
      <c r="X82" s="5"/>
    </row>
    <row r="83" spans="1:24" ht="14.4" x14ac:dyDescent="0.3">
      <c r="A83" s="4" t="s">
        <v>19</v>
      </c>
      <c r="B83" s="2" t="s">
        <v>76</v>
      </c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"/>
      <c r="V83" s="4"/>
      <c r="W83" s="5"/>
      <c r="X83" s="5"/>
    </row>
    <row r="84" spans="1:24" ht="14.4" x14ac:dyDescent="0.3">
      <c r="A84" s="4" t="s">
        <v>38</v>
      </c>
      <c r="B84" s="2" t="s">
        <v>77</v>
      </c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"/>
      <c r="V84" s="4"/>
      <c r="W84" s="5"/>
      <c r="X84" s="5"/>
    </row>
    <row r="85" spans="1:24" ht="14.4" x14ac:dyDescent="0.3">
      <c r="A85" s="4" t="s">
        <v>46</v>
      </c>
      <c r="B85" s="2" t="s">
        <v>78</v>
      </c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"/>
      <c r="V85" s="4"/>
      <c r="W85" s="5"/>
      <c r="X85" s="5"/>
    </row>
    <row r="86" spans="1:24" ht="14.4" x14ac:dyDescent="0.3"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"/>
      <c r="V86" s="4"/>
      <c r="W86" s="5"/>
      <c r="X86" s="5"/>
    </row>
    <row r="87" spans="1:24" ht="14.4" x14ac:dyDescent="0.3">
      <c r="A87" s="4" t="s">
        <v>51</v>
      </c>
      <c r="B87" s="86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"/>
      <c r="V87" s="4"/>
      <c r="W87" s="5"/>
      <c r="X87" s="5"/>
    </row>
    <row r="88" spans="1:24" ht="14.4" x14ac:dyDescent="0.3">
      <c r="A88" s="4" t="s">
        <v>52</v>
      </c>
      <c r="B88" s="88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"/>
      <c r="V88" s="4"/>
      <c r="W88" s="5"/>
      <c r="X88" s="5"/>
    </row>
    <row r="89" spans="1:24" ht="14.4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"/>
      <c r="V89" s="4"/>
      <c r="W89" s="5"/>
      <c r="X89" s="5"/>
    </row>
    <row r="90" spans="1:24" ht="14.4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"/>
      <c r="V90" s="4"/>
      <c r="W90" s="5"/>
      <c r="X90" s="5"/>
    </row>
    <row r="91" spans="1:24" ht="14.4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  <c r="V91" s="4"/>
      <c r="W91" s="5"/>
      <c r="X91" s="5"/>
    </row>
    <row r="92" spans="1:24" ht="14.4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"/>
      <c r="V92" s="4"/>
      <c r="W92" s="5"/>
      <c r="X92" s="5"/>
    </row>
    <row r="93" spans="1:24" ht="14.4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"/>
      <c r="V93" s="4"/>
      <c r="W93" s="5"/>
      <c r="X93" s="5"/>
    </row>
    <row r="94" spans="1:24" ht="14.4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"/>
      <c r="V94" s="4"/>
      <c r="W94" s="5"/>
      <c r="X94" s="5"/>
    </row>
    <row r="95" spans="1:24" ht="14.4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"/>
      <c r="V95" s="4"/>
      <c r="W95" s="5"/>
      <c r="X95" s="5"/>
    </row>
    <row r="96" spans="1:24" ht="14.4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"/>
      <c r="V96" s="4"/>
      <c r="W96" s="5"/>
      <c r="X96" s="5"/>
    </row>
    <row r="97" spans="1:24" ht="14.4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"/>
      <c r="V97" s="4"/>
      <c r="W97" s="5"/>
      <c r="X97" s="5"/>
    </row>
    <row r="98" spans="1:24" ht="14.4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"/>
      <c r="V98" s="4"/>
      <c r="W98" s="5"/>
      <c r="X98" s="5"/>
    </row>
    <row r="99" spans="1:24" ht="14.4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"/>
      <c r="V99" s="4"/>
      <c r="W99" s="5"/>
      <c r="X99" s="5"/>
    </row>
    <row r="100" spans="1:24" ht="14.4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"/>
      <c r="V100" s="4"/>
      <c r="W100" s="5"/>
      <c r="X100" s="5"/>
    </row>
    <row r="101" spans="1:24" ht="14.4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"/>
      <c r="V101" s="4"/>
      <c r="W101" s="5"/>
      <c r="X101" s="5"/>
    </row>
    <row r="102" spans="1:24" ht="14.4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"/>
      <c r="V102" s="4"/>
      <c r="W102" s="5"/>
      <c r="X102" s="5"/>
    </row>
    <row r="103" spans="1:24" ht="14.4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"/>
      <c r="V103" s="4"/>
      <c r="W103" s="5"/>
      <c r="X103" s="5"/>
    </row>
    <row r="104" spans="1:24" ht="14.4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"/>
      <c r="V104" s="4"/>
      <c r="W104" s="5"/>
      <c r="X104" s="5"/>
    </row>
    <row r="105" spans="1:24" ht="14.4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"/>
      <c r="V105" s="4"/>
      <c r="W105" s="5"/>
      <c r="X105" s="5"/>
    </row>
    <row r="106" spans="1:24" ht="14.4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/>
      <c r="V106" s="4"/>
      <c r="W106" s="5"/>
      <c r="X106" s="5"/>
    </row>
    <row r="107" spans="1:24" ht="14.4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"/>
      <c r="V107" s="4"/>
      <c r="W107" s="5"/>
      <c r="X107" s="5"/>
    </row>
    <row r="108" spans="1:24" ht="14.4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"/>
      <c r="V108" s="4"/>
      <c r="W108" s="5"/>
      <c r="X108" s="5"/>
    </row>
    <row r="109" spans="1:24" ht="14.4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  <c r="V109" s="4"/>
      <c r="W109" s="5"/>
      <c r="X109" s="5"/>
    </row>
    <row r="110" spans="1:24" ht="14.4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"/>
      <c r="V110" s="4"/>
      <c r="W110" s="5"/>
      <c r="X110" s="5"/>
    </row>
    <row r="111" spans="1:24" ht="14.4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"/>
      <c r="V111" s="4"/>
      <c r="W111" s="5"/>
      <c r="X111" s="5"/>
    </row>
    <row r="112" spans="1:24" ht="14.4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"/>
      <c r="V112" s="4"/>
      <c r="W112" s="5"/>
      <c r="X112" s="5"/>
    </row>
    <row r="113" spans="1:24" ht="14.4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"/>
      <c r="V113" s="4"/>
      <c r="W113" s="5"/>
      <c r="X113" s="5"/>
    </row>
    <row r="114" spans="1:24" ht="14.4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"/>
      <c r="V114" s="4"/>
      <c r="W114" s="5"/>
      <c r="X114" s="5"/>
    </row>
    <row r="115" spans="1:24" ht="14.4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"/>
      <c r="V115" s="4"/>
      <c r="W115" s="5"/>
      <c r="X115" s="5"/>
    </row>
    <row r="116" spans="1:24" ht="14.4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"/>
      <c r="V116" s="4"/>
      <c r="W116" s="5"/>
      <c r="X116" s="5"/>
    </row>
    <row r="117" spans="1:24" ht="14.4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"/>
      <c r="V117" s="4"/>
      <c r="W117" s="5"/>
      <c r="X117" s="5"/>
    </row>
    <row r="118" spans="1:24" ht="14.4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"/>
      <c r="V118" s="4"/>
      <c r="W118" s="5"/>
      <c r="X118" s="5"/>
    </row>
    <row r="119" spans="1:24" ht="14.4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"/>
      <c r="V119" s="4"/>
      <c r="W119" s="5"/>
      <c r="X119" s="5"/>
    </row>
    <row r="120" spans="1:24" ht="14.4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"/>
      <c r="V120" s="4"/>
      <c r="W120" s="5"/>
      <c r="X120" s="5"/>
    </row>
    <row r="121" spans="1:24" ht="14.4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"/>
      <c r="V121" s="4"/>
      <c r="W121" s="5"/>
      <c r="X121" s="5"/>
    </row>
    <row r="122" spans="1:24" ht="14.4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"/>
      <c r="V122" s="4"/>
      <c r="W122" s="5"/>
      <c r="X122" s="5"/>
    </row>
    <row r="123" spans="1:24" ht="14.4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"/>
      <c r="V123" s="4"/>
      <c r="W123" s="5"/>
      <c r="X123" s="5"/>
    </row>
    <row r="124" spans="1:24" ht="14.4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"/>
      <c r="V124" s="4"/>
      <c r="W124" s="5"/>
      <c r="X124" s="5"/>
    </row>
    <row r="125" spans="1:24" ht="14.4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"/>
      <c r="V125" s="4"/>
      <c r="W125" s="5"/>
      <c r="X125" s="5"/>
    </row>
    <row r="126" spans="1:24" ht="14.4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"/>
      <c r="V126" s="4"/>
      <c r="W126" s="5"/>
      <c r="X126" s="5"/>
    </row>
    <row r="127" spans="1:24" ht="14.4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  <c r="V127" s="4"/>
      <c r="W127" s="5"/>
      <c r="X127" s="5"/>
    </row>
    <row r="128" spans="1:24" ht="14.4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"/>
      <c r="V128" s="4"/>
      <c r="W128" s="5"/>
      <c r="X128" s="5"/>
    </row>
    <row r="129" spans="1:24" ht="14.4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"/>
      <c r="V129" s="4"/>
      <c r="W129" s="5"/>
      <c r="X129" s="5"/>
    </row>
    <row r="130" spans="1:24" ht="14.4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"/>
      <c r="V130" s="4"/>
      <c r="W130" s="5"/>
      <c r="X130" s="5"/>
    </row>
    <row r="131" spans="1:24" ht="14.4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"/>
      <c r="V131" s="4"/>
      <c r="W131" s="5"/>
      <c r="X131" s="5"/>
    </row>
    <row r="132" spans="1:24" ht="14.4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"/>
      <c r="V132" s="4"/>
      <c r="W132" s="5"/>
      <c r="X132" s="5"/>
    </row>
    <row r="133" spans="1:24" ht="14.4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"/>
      <c r="V133" s="4"/>
      <c r="W133" s="5"/>
      <c r="X133" s="5"/>
    </row>
    <row r="134" spans="1:24" ht="14.4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"/>
      <c r="V134" s="4"/>
      <c r="W134" s="5"/>
      <c r="X134" s="5"/>
    </row>
    <row r="135" spans="1:24" ht="14.4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"/>
      <c r="V135" s="4"/>
      <c r="W135" s="5"/>
      <c r="X135" s="5"/>
    </row>
    <row r="136" spans="1:24" ht="14.4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"/>
      <c r="V136" s="4"/>
      <c r="W136" s="5"/>
      <c r="X136" s="5"/>
    </row>
    <row r="137" spans="1:24" ht="14.4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"/>
      <c r="V137" s="4"/>
      <c r="W137" s="5"/>
      <c r="X137" s="5"/>
    </row>
    <row r="138" spans="1:24" ht="14.4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"/>
      <c r="V138" s="4"/>
      <c r="W138" s="5"/>
      <c r="X138" s="5"/>
    </row>
    <row r="139" spans="1:24" ht="14.4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"/>
      <c r="V139" s="4"/>
      <c r="W139" s="5"/>
      <c r="X139" s="5"/>
    </row>
    <row r="140" spans="1:24" ht="14.4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"/>
      <c r="V140" s="4"/>
      <c r="W140" s="5"/>
      <c r="X140" s="5"/>
    </row>
    <row r="141" spans="1:24" ht="14.4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"/>
      <c r="V141" s="4"/>
      <c r="W141" s="5"/>
      <c r="X141" s="5"/>
    </row>
    <row r="142" spans="1:24" ht="14.4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"/>
      <c r="V142" s="4"/>
      <c r="W142" s="5"/>
      <c r="X142" s="5"/>
    </row>
    <row r="143" spans="1:24" ht="14.4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"/>
      <c r="V143" s="4"/>
      <c r="W143" s="5"/>
      <c r="X143" s="5"/>
    </row>
    <row r="144" spans="1:24" ht="14.4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"/>
      <c r="V144" s="4"/>
      <c r="W144" s="5"/>
      <c r="X144" s="5"/>
    </row>
    <row r="145" spans="1:24" ht="14.4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  <c r="V145" s="4"/>
      <c r="W145" s="5"/>
      <c r="X145" s="5"/>
    </row>
    <row r="146" spans="1:24" ht="14.4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"/>
      <c r="V146" s="4"/>
      <c r="W146" s="5"/>
      <c r="X146" s="5"/>
    </row>
    <row r="147" spans="1:24" ht="14.4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"/>
      <c r="V147" s="4"/>
      <c r="W147" s="5"/>
      <c r="X147" s="5"/>
    </row>
    <row r="148" spans="1:24" ht="14.4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"/>
      <c r="V148" s="4"/>
      <c r="W148" s="5"/>
      <c r="X148" s="5"/>
    </row>
    <row r="149" spans="1:24" ht="14.4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"/>
      <c r="V149" s="4"/>
      <c r="W149" s="5"/>
      <c r="X149" s="5"/>
    </row>
    <row r="150" spans="1:24" ht="14.4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"/>
      <c r="V150" s="4"/>
      <c r="W150" s="5"/>
      <c r="X150" s="5"/>
    </row>
    <row r="151" spans="1:24" ht="14.4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"/>
      <c r="V151" s="4"/>
      <c r="W151" s="5"/>
      <c r="X151" s="5"/>
    </row>
    <row r="152" spans="1:24" ht="14.4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"/>
      <c r="V152" s="4"/>
      <c r="W152" s="5"/>
      <c r="X152" s="5"/>
    </row>
    <row r="153" spans="1:24" ht="14.4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"/>
      <c r="V153" s="4"/>
      <c r="W153" s="5"/>
      <c r="X153" s="5"/>
    </row>
    <row r="154" spans="1:24" ht="14.4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"/>
      <c r="V154" s="4"/>
      <c r="W154" s="5"/>
      <c r="X154" s="5"/>
    </row>
    <row r="155" spans="1:24" ht="14.4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"/>
      <c r="V155" s="4"/>
      <c r="W155" s="5"/>
      <c r="X155" s="5"/>
    </row>
    <row r="156" spans="1:24" ht="14.4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"/>
      <c r="V156" s="4"/>
      <c r="W156" s="5"/>
      <c r="X156" s="5"/>
    </row>
    <row r="157" spans="1:24" ht="14.4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"/>
      <c r="V157" s="4"/>
      <c r="W157" s="5"/>
      <c r="X157" s="5"/>
    </row>
    <row r="158" spans="1:24" ht="14.4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"/>
      <c r="V158" s="4"/>
      <c r="W158" s="5"/>
      <c r="X158" s="5"/>
    </row>
    <row r="159" spans="1:24" ht="14.4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"/>
      <c r="V159" s="4"/>
      <c r="W159" s="5"/>
      <c r="X159" s="5"/>
    </row>
    <row r="160" spans="1:24" ht="14.4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"/>
      <c r="V160" s="4"/>
      <c r="W160" s="5"/>
      <c r="X160" s="5"/>
    </row>
    <row r="161" spans="1:24" ht="14.4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"/>
      <c r="V161" s="4"/>
      <c r="W161" s="5"/>
      <c r="X161" s="5"/>
    </row>
    <row r="162" spans="1:24" ht="14.4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"/>
      <c r="V162" s="4"/>
      <c r="W162" s="5"/>
      <c r="X162" s="5"/>
    </row>
    <row r="163" spans="1:24" ht="14.4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  <c r="V163" s="4"/>
      <c r="W163" s="5"/>
      <c r="X163" s="5"/>
    </row>
    <row r="164" spans="1:24" ht="14.4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"/>
      <c r="V164" s="4"/>
      <c r="W164" s="5"/>
      <c r="X164" s="5"/>
    </row>
    <row r="165" spans="1:24" ht="14.4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"/>
      <c r="V165" s="4"/>
      <c r="W165" s="5"/>
      <c r="X165" s="5"/>
    </row>
    <row r="166" spans="1:24" ht="14.4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"/>
      <c r="V166" s="4"/>
      <c r="W166" s="5"/>
      <c r="X166" s="5"/>
    </row>
    <row r="167" spans="1:24" ht="14.4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"/>
      <c r="V167" s="4"/>
      <c r="W167" s="5"/>
      <c r="X167" s="5"/>
    </row>
    <row r="168" spans="1:24" ht="14.4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"/>
      <c r="V168" s="4"/>
      <c r="W168" s="5"/>
      <c r="X168" s="5"/>
    </row>
    <row r="169" spans="1:24" ht="14.4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"/>
      <c r="V169" s="4"/>
      <c r="W169" s="5"/>
      <c r="X169" s="5"/>
    </row>
    <row r="170" spans="1:24" ht="14.4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"/>
      <c r="V170" s="4"/>
      <c r="W170" s="5"/>
      <c r="X170" s="5"/>
    </row>
    <row r="171" spans="1:24" ht="14.4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"/>
      <c r="V171" s="4"/>
      <c r="W171" s="5"/>
      <c r="X171" s="5"/>
    </row>
    <row r="172" spans="1:24" ht="14.4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"/>
      <c r="V172" s="4"/>
      <c r="W172" s="5"/>
      <c r="X172" s="5"/>
    </row>
    <row r="173" spans="1:24" ht="14.4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"/>
      <c r="V173" s="4"/>
      <c r="W173" s="5"/>
      <c r="X173" s="5"/>
    </row>
    <row r="174" spans="1:24" ht="14.4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"/>
      <c r="V174" s="4"/>
      <c r="W174" s="5"/>
      <c r="X174" s="5"/>
    </row>
    <row r="175" spans="1:24" ht="14.4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"/>
      <c r="V175" s="4"/>
      <c r="W175" s="5"/>
      <c r="X175" s="5"/>
    </row>
    <row r="176" spans="1:24" ht="14.4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"/>
      <c r="V176" s="4"/>
      <c r="W176" s="5"/>
      <c r="X176" s="5"/>
    </row>
    <row r="177" spans="1:24" ht="14.4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"/>
      <c r="V177" s="4"/>
      <c r="W177" s="5"/>
      <c r="X177" s="5"/>
    </row>
    <row r="178" spans="1:24" ht="14.4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"/>
      <c r="V178" s="4"/>
      <c r="W178" s="5"/>
      <c r="X178" s="5"/>
    </row>
    <row r="179" spans="1:24" ht="14.4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"/>
      <c r="V179" s="4"/>
      <c r="W179" s="5"/>
      <c r="X179" s="5"/>
    </row>
    <row r="180" spans="1:24" ht="14.4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"/>
      <c r="V180" s="4"/>
      <c r="W180" s="5"/>
      <c r="X180" s="5"/>
    </row>
    <row r="181" spans="1:24" ht="14.4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  <c r="V181" s="4"/>
      <c r="W181" s="5"/>
      <c r="X181" s="5"/>
    </row>
    <row r="182" spans="1:24" ht="14.4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"/>
      <c r="V182" s="4"/>
      <c r="W182" s="5"/>
      <c r="X182" s="5"/>
    </row>
    <row r="183" spans="1:24" ht="14.4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"/>
      <c r="V183" s="4"/>
      <c r="W183" s="5"/>
      <c r="X183" s="5"/>
    </row>
    <row r="184" spans="1:24" ht="14.4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"/>
      <c r="V184" s="4"/>
      <c r="W184" s="5"/>
      <c r="X184" s="5"/>
    </row>
    <row r="185" spans="1:24" ht="14.4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  <c r="V185" s="4"/>
      <c r="W185" s="5"/>
      <c r="X185" s="5"/>
    </row>
    <row r="186" spans="1:24" ht="14.4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"/>
      <c r="V186" s="4"/>
      <c r="W186" s="5"/>
      <c r="X186" s="5"/>
    </row>
    <row r="187" spans="1:24" ht="14.4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"/>
      <c r="V187" s="4"/>
      <c r="W187" s="5"/>
      <c r="X187" s="5"/>
    </row>
    <row r="188" spans="1:24" ht="14.4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"/>
      <c r="V188" s="4"/>
      <c r="W188" s="5"/>
      <c r="X188" s="5"/>
    </row>
    <row r="189" spans="1:24" ht="14.4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"/>
      <c r="V189" s="4"/>
      <c r="W189" s="5"/>
      <c r="X189" s="5"/>
    </row>
    <row r="190" spans="1:24" ht="14.4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"/>
      <c r="V190" s="4"/>
      <c r="W190" s="5"/>
      <c r="X190" s="5"/>
    </row>
    <row r="191" spans="1:24" ht="14.4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  <c r="V191" s="4"/>
      <c r="W191" s="5"/>
      <c r="X191" s="5"/>
    </row>
    <row r="192" spans="1:24" ht="14.4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  <c r="V192" s="4"/>
      <c r="W192" s="5"/>
      <c r="X192" s="5"/>
    </row>
    <row r="193" spans="1:24" ht="14.4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  <c r="V193" s="4"/>
      <c r="W193" s="5"/>
      <c r="X193" s="5"/>
    </row>
    <row r="194" spans="1:24" ht="14.4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  <c r="V194" s="4"/>
      <c r="W194" s="5"/>
      <c r="X194" s="5"/>
    </row>
    <row r="195" spans="1:24" ht="14.4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  <c r="V195" s="4"/>
      <c r="W195" s="5"/>
      <c r="X195" s="5"/>
    </row>
    <row r="196" spans="1:24" ht="14.4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  <c r="V196" s="4"/>
      <c r="W196" s="5"/>
      <c r="X196" s="5"/>
    </row>
    <row r="197" spans="1:24" ht="14.4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  <c r="V197" s="4"/>
      <c r="W197" s="5"/>
      <c r="X197" s="5"/>
    </row>
    <row r="198" spans="1:24" ht="14.4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  <c r="V198" s="4"/>
      <c r="W198" s="5"/>
      <c r="X198" s="5"/>
    </row>
    <row r="199" spans="1:24" ht="14.4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  <c r="V199" s="4"/>
      <c r="W199" s="5"/>
      <c r="X199" s="5"/>
    </row>
    <row r="200" spans="1:24" ht="14.4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  <c r="V200" s="4"/>
      <c r="W200" s="5"/>
      <c r="X200" s="5"/>
    </row>
    <row r="201" spans="1:24" ht="14.4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  <c r="V201" s="4"/>
      <c r="W201" s="5"/>
      <c r="X201" s="5"/>
    </row>
    <row r="202" spans="1:24" ht="14.4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  <c r="V202" s="4"/>
      <c r="W202" s="5"/>
      <c r="X202" s="5"/>
    </row>
    <row r="203" spans="1:24" ht="14.4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"/>
      <c r="V203" s="4"/>
      <c r="W203" s="5"/>
      <c r="X203" s="5"/>
    </row>
    <row r="204" spans="1:24" ht="14.4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"/>
      <c r="V204" s="4"/>
      <c r="W204" s="5"/>
      <c r="X204" s="5"/>
    </row>
    <row r="205" spans="1:24" ht="14.4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/>
      <c r="V205" s="4"/>
      <c r="W205" s="5"/>
      <c r="X205" s="5"/>
    </row>
    <row r="206" spans="1:24" ht="14.4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"/>
      <c r="V206" s="4"/>
      <c r="W206" s="5"/>
      <c r="X206" s="5"/>
    </row>
    <row r="207" spans="1:24" ht="14.4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"/>
      <c r="V207" s="4"/>
      <c r="W207" s="5"/>
      <c r="X207" s="5"/>
    </row>
    <row r="208" spans="1:24" ht="14.4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"/>
      <c r="V208" s="4"/>
      <c r="W208" s="5"/>
      <c r="X208" s="5"/>
    </row>
    <row r="209" spans="1:24" ht="14.4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"/>
      <c r="V209" s="4"/>
      <c r="W209" s="5"/>
      <c r="X209" s="5"/>
    </row>
    <row r="210" spans="1:24" ht="14.4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"/>
      <c r="V210" s="4"/>
      <c r="W210" s="5"/>
      <c r="X210" s="5"/>
    </row>
    <row r="211" spans="1:24" ht="14.4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  <c r="V211" s="4"/>
      <c r="W211" s="5"/>
      <c r="X211" s="5"/>
    </row>
    <row r="212" spans="1:24" ht="14.4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"/>
      <c r="V212" s="4"/>
      <c r="W212" s="5"/>
      <c r="X212" s="5"/>
    </row>
    <row r="213" spans="1:24" ht="14.4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"/>
      <c r="V213" s="4"/>
      <c r="W213" s="5"/>
      <c r="X213" s="5"/>
    </row>
    <row r="214" spans="1:24" ht="14.4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"/>
      <c r="V214" s="4"/>
      <c r="W214" s="5"/>
      <c r="X214" s="5"/>
    </row>
    <row r="215" spans="1:24" ht="14.4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"/>
      <c r="V215" s="4"/>
      <c r="W215" s="5"/>
      <c r="X215" s="5"/>
    </row>
    <row r="216" spans="1:24" ht="14.4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"/>
      <c r="V216" s="4"/>
      <c r="W216" s="5"/>
      <c r="X216" s="5"/>
    </row>
    <row r="217" spans="1:24" ht="14.4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"/>
      <c r="V217" s="4"/>
      <c r="W217" s="5"/>
      <c r="X217" s="5"/>
    </row>
    <row r="218" spans="1:24" ht="14.4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"/>
      <c r="V218" s="4"/>
      <c r="W218" s="5"/>
      <c r="X218" s="5"/>
    </row>
    <row r="219" spans="1:24" ht="14.4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"/>
      <c r="V219" s="4"/>
      <c r="W219" s="5"/>
      <c r="X219" s="5"/>
    </row>
    <row r="220" spans="1:24" ht="14.4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"/>
      <c r="V220" s="4"/>
      <c r="W220" s="5"/>
      <c r="X220" s="5"/>
    </row>
    <row r="221" spans="1:24" ht="14.4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"/>
      <c r="V221" s="4"/>
      <c r="W221" s="5"/>
      <c r="X221" s="5"/>
    </row>
    <row r="222" spans="1:24" ht="14.4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"/>
      <c r="V222" s="4"/>
      <c r="W222" s="5"/>
      <c r="X222" s="5"/>
    </row>
    <row r="223" spans="1:24" ht="14.4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"/>
      <c r="V223" s="4"/>
      <c r="W223" s="5"/>
      <c r="X223" s="5"/>
    </row>
    <row r="224" spans="1:24" ht="14.4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"/>
      <c r="V224" s="4"/>
      <c r="W224" s="5"/>
      <c r="X224" s="5"/>
    </row>
    <row r="225" spans="1:24" ht="14.4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"/>
      <c r="V225" s="4"/>
      <c r="W225" s="5"/>
      <c r="X225" s="5"/>
    </row>
    <row r="226" spans="1:24" ht="14.4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"/>
      <c r="V226" s="4"/>
      <c r="W226" s="5"/>
      <c r="X226" s="5"/>
    </row>
    <row r="227" spans="1:24" ht="14.4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  <c r="V227" s="4"/>
      <c r="W227" s="5"/>
      <c r="X227" s="5"/>
    </row>
    <row r="228" spans="1:24" ht="14.4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  <c r="V228" s="4"/>
      <c r="W228" s="5"/>
      <c r="X228" s="5"/>
    </row>
    <row r="229" spans="1:24" ht="14.4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"/>
      <c r="V229" s="4"/>
      <c r="W229" s="5"/>
      <c r="X229" s="5"/>
    </row>
    <row r="230" spans="1:24" ht="14.4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"/>
      <c r="V230" s="4"/>
      <c r="W230" s="5"/>
      <c r="X230" s="5"/>
    </row>
    <row r="231" spans="1:24" ht="14.4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  <c r="V231" s="4"/>
      <c r="W231" s="5"/>
      <c r="X231" s="5"/>
    </row>
    <row r="232" spans="1:24" ht="14.4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  <c r="V232" s="4"/>
      <c r="W232" s="5"/>
      <c r="X232" s="5"/>
    </row>
    <row r="233" spans="1:24" ht="14.4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  <c r="V233" s="4"/>
      <c r="W233" s="5"/>
      <c r="X233" s="5"/>
    </row>
    <row r="234" spans="1:24" ht="14.4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"/>
      <c r="V234" s="4"/>
      <c r="W234" s="5"/>
      <c r="X234" s="5"/>
    </row>
    <row r="235" spans="1:24" ht="14.4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"/>
      <c r="V235" s="4"/>
      <c r="W235" s="5"/>
      <c r="X235" s="5"/>
    </row>
    <row r="236" spans="1:24" ht="14.4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"/>
      <c r="V236" s="4"/>
      <c r="W236" s="5"/>
      <c r="X236" s="5"/>
    </row>
    <row r="237" spans="1:24" ht="14.4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  <c r="V237" s="4"/>
      <c r="W237" s="5"/>
      <c r="X237" s="5"/>
    </row>
    <row r="238" spans="1:24" ht="14.4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"/>
      <c r="V238" s="4"/>
      <c r="W238" s="5"/>
      <c r="X238" s="5"/>
    </row>
    <row r="239" spans="1:24" ht="14.4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"/>
      <c r="V239" s="4"/>
      <c r="W239" s="5"/>
      <c r="X239" s="5"/>
    </row>
    <row r="240" spans="1:24" ht="14.4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  <c r="V240" s="4"/>
      <c r="W240" s="5"/>
      <c r="X240" s="5"/>
    </row>
    <row r="241" spans="1:24" ht="14.4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"/>
      <c r="V241" s="4"/>
      <c r="W241" s="5"/>
      <c r="X241" s="5"/>
    </row>
    <row r="242" spans="1:24" ht="14.4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"/>
      <c r="V242" s="4"/>
      <c r="W242" s="5"/>
      <c r="X242" s="5"/>
    </row>
    <row r="243" spans="1:24" ht="14.4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"/>
      <c r="V243" s="4"/>
      <c r="W243" s="5"/>
      <c r="X243" s="5"/>
    </row>
    <row r="244" spans="1:24" ht="14.4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"/>
      <c r="V244" s="4"/>
      <c r="W244" s="5"/>
      <c r="X244" s="5"/>
    </row>
    <row r="245" spans="1:24" ht="14.4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"/>
      <c r="V245" s="4"/>
      <c r="W245" s="5"/>
      <c r="X245" s="5"/>
    </row>
    <row r="246" spans="1:24" ht="14.4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  <c r="V246" s="4"/>
      <c r="W246" s="5"/>
      <c r="X246" s="5"/>
    </row>
    <row r="247" spans="1:24" ht="14.4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"/>
      <c r="V247" s="4"/>
      <c r="W247" s="5"/>
      <c r="X247" s="5"/>
    </row>
    <row r="248" spans="1:24" ht="14.4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"/>
      <c r="V248" s="4"/>
      <c r="W248" s="5"/>
      <c r="X248" s="5"/>
    </row>
    <row r="249" spans="1:24" ht="14.4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"/>
      <c r="V249" s="4"/>
      <c r="W249" s="5"/>
      <c r="X249" s="5"/>
    </row>
    <row r="250" spans="1:24" ht="14.4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"/>
      <c r="V250" s="4"/>
      <c r="W250" s="5"/>
      <c r="X250" s="5"/>
    </row>
    <row r="251" spans="1:24" ht="14.4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  <c r="V251" s="4"/>
      <c r="W251" s="5"/>
      <c r="X251" s="5"/>
    </row>
    <row r="252" spans="1:24" ht="14.4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"/>
      <c r="V252" s="4"/>
      <c r="W252" s="5"/>
      <c r="X252" s="5"/>
    </row>
    <row r="253" spans="1:24" ht="14.4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  <c r="V253" s="4"/>
      <c r="W253" s="5"/>
      <c r="X253" s="5"/>
    </row>
    <row r="254" spans="1:24" ht="14.4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  <c r="V254" s="4"/>
      <c r="W254" s="5"/>
      <c r="X254" s="5"/>
    </row>
    <row r="255" spans="1:24" ht="14.4" x14ac:dyDescent="0.3">
      <c r="U255" s="10"/>
      <c r="V255" s="5"/>
      <c r="W255" s="5"/>
      <c r="X255" s="5"/>
    </row>
    <row r="256" spans="1:24" ht="14.4" x14ac:dyDescent="0.3">
      <c r="U256" s="10"/>
      <c r="V256" s="5"/>
      <c r="W256" s="5"/>
      <c r="X256" s="5"/>
    </row>
    <row r="257" spans="21:24" ht="14.4" x14ac:dyDescent="0.3">
      <c r="U257" s="10"/>
      <c r="V257" s="5"/>
      <c r="W257" s="5"/>
      <c r="X257" s="5"/>
    </row>
    <row r="258" spans="21:24" ht="14.4" x14ac:dyDescent="0.3">
      <c r="U258" s="10"/>
      <c r="V258" s="5"/>
      <c r="W258" s="5"/>
      <c r="X258" s="5"/>
    </row>
    <row r="259" spans="21:24" ht="14.4" x14ac:dyDescent="0.3">
      <c r="U259" s="10"/>
      <c r="V259" s="5"/>
      <c r="W259" s="5"/>
      <c r="X259" s="5"/>
    </row>
    <row r="260" spans="21:24" ht="14.4" x14ac:dyDescent="0.3">
      <c r="U260" s="10"/>
      <c r="V260" s="5"/>
      <c r="W260" s="5"/>
      <c r="X260" s="5"/>
    </row>
    <row r="261" spans="21:24" ht="14.4" x14ac:dyDescent="0.3">
      <c r="U261" s="10"/>
      <c r="V261" s="5"/>
      <c r="W261" s="5"/>
      <c r="X261" s="5"/>
    </row>
    <row r="262" spans="21:24" ht="14.4" x14ac:dyDescent="0.3">
      <c r="U262" s="10"/>
      <c r="V262" s="5"/>
      <c r="W262" s="5"/>
      <c r="X262" s="5"/>
    </row>
    <row r="263" spans="21:24" ht="14.4" x14ac:dyDescent="0.3">
      <c r="U263" s="10"/>
      <c r="V263" s="5"/>
      <c r="W263" s="5"/>
      <c r="X263" s="5"/>
    </row>
    <row r="264" spans="21:24" ht="14.4" x14ac:dyDescent="0.3">
      <c r="U264" s="10"/>
      <c r="V264" s="5"/>
      <c r="W264" s="5"/>
      <c r="X264" s="5"/>
    </row>
    <row r="265" spans="21:24" ht="14.4" x14ac:dyDescent="0.3">
      <c r="U265" s="10"/>
      <c r="V265" s="5"/>
      <c r="W265" s="5"/>
      <c r="X265" s="5"/>
    </row>
    <row r="266" spans="21:24" ht="14.4" x14ac:dyDescent="0.3">
      <c r="U266" s="10"/>
      <c r="V266" s="5"/>
      <c r="W266" s="5"/>
      <c r="X266" s="5"/>
    </row>
    <row r="267" spans="21:24" ht="14.4" x14ac:dyDescent="0.3">
      <c r="U267" s="10"/>
      <c r="V267" s="5"/>
      <c r="W267" s="5"/>
      <c r="X267" s="5"/>
    </row>
    <row r="268" spans="21:24" ht="14.4" x14ac:dyDescent="0.3">
      <c r="U268" s="10"/>
      <c r="V268" s="5"/>
      <c r="W268" s="5"/>
      <c r="X268" s="5"/>
    </row>
    <row r="269" spans="21:24" ht="14.4" x14ac:dyDescent="0.3">
      <c r="U269" s="10"/>
      <c r="V269" s="5"/>
      <c r="W269" s="5"/>
      <c r="X269" s="5"/>
    </row>
    <row r="270" spans="21:24" ht="14.4" x14ac:dyDescent="0.3">
      <c r="U270" s="10"/>
      <c r="V270" s="5"/>
      <c r="W270" s="5"/>
      <c r="X270" s="5"/>
    </row>
    <row r="271" spans="21:24" ht="14.4" x14ac:dyDescent="0.3">
      <c r="U271" s="10"/>
      <c r="V271" s="5"/>
      <c r="W271" s="5"/>
      <c r="X271" s="5"/>
    </row>
    <row r="272" spans="21:24" ht="14.4" x14ac:dyDescent="0.3">
      <c r="U272" s="10"/>
      <c r="V272" s="5"/>
      <c r="W272" s="5"/>
      <c r="X272" s="5"/>
    </row>
    <row r="273" spans="21:24" ht="14.4" x14ac:dyDescent="0.3">
      <c r="U273" s="10"/>
      <c r="V273" s="5"/>
      <c r="W273" s="5"/>
      <c r="X273" s="5"/>
    </row>
    <row r="274" spans="21:24" ht="14.4" x14ac:dyDescent="0.3">
      <c r="U274" s="10"/>
      <c r="V274" s="5"/>
      <c r="W274" s="5"/>
      <c r="X274" s="5"/>
    </row>
    <row r="275" spans="21:24" ht="14.4" x14ac:dyDescent="0.3">
      <c r="U275" s="10"/>
      <c r="V275" s="5"/>
      <c r="W275" s="5"/>
      <c r="X275" s="5"/>
    </row>
    <row r="276" spans="21:24" ht="14.4" x14ac:dyDescent="0.3">
      <c r="U276" s="10"/>
      <c r="V276" s="5"/>
      <c r="W276" s="5"/>
      <c r="X276" s="5"/>
    </row>
    <row r="277" spans="21:24" ht="14.4" x14ac:dyDescent="0.3">
      <c r="U277" s="10"/>
      <c r="V277" s="5"/>
      <c r="W277" s="5"/>
      <c r="X277" s="5"/>
    </row>
    <row r="278" spans="21:24" ht="14.4" x14ac:dyDescent="0.3">
      <c r="U278" s="10"/>
      <c r="V278" s="5"/>
      <c r="W278" s="5"/>
      <c r="X278" s="5"/>
    </row>
    <row r="279" spans="21:24" ht="14.4" x14ac:dyDescent="0.3">
      <c r="U279" s="10"/>
      <c r="V279" s="5"/>
      <c r="W279" s="5"/>
      <c r="X279" s="5"/>
    </row>
    <row r="280" spans="21:24" ht="14.4" x14ac:dyDescent="0.3">
      <c r="U280" s="10"/>
      <c r="V280" s="5"/>
      <c r="W280" s="5"/>
      <c r="X280" s="5"/>
    </row>
    <row r="281" spans="21:24" ht="14.4" x14ac:dyDescent="0.3">
      <c r="U281" s="10"/>
      <c r="V281" s="5"/>
      <c r="W281" s="5"/>
      <c r="X281" s="5"/>
    </row>
    <row r="282" spans="21:24" ht="14.4" x14ac:dyDescent="0.3">
      <c r="U282" s="10"/>
      <c r="V282" s="5"/>
      <c r="W282" s="5"/>
      <c r="X282" s="5"/>
    </row>
    <row r="283" spans="21:24" ht="14.4" x14ac:dyDescent="0.3">
      <c r="U283" s="10"/>
      <c r="V283" s="5"/>
      <c r="W283" s="5"/>
      <c r="X283" s="5"/>
    </row>
    <row r="284" spans="21:24" ht="14.4" x14ac:dyDescent="0.3">
      <c r="U284" s="10"/>
      <c r="V284" s="5"/>
      <c r="W284" s="5"/>
      <c r="X284" s="5"/>
    </row>
    <row r="285" spans="21:24" ht="14.4" x14ac:dyDescent="0.3">
      <c r="U285" s="10"/>
      <c r="V285" s="5"/>
      <c r="W285" s="5"/>
      <c r="X285" s="5"/>
    </row>
    <row r="286" spans="21:24" ht="14.4" x14ac:dyDescent="0.3">
      <c r="U286" s="10"/>
      <c r="V286" s="5"/>
      <c r="W286" s="5"/>
      <c r="X286" s="5"/>
    </row>
    <row r="287" spans="21:24" ht="14.4" x14ac:dyDescent="0.3">
      <c r="U287" s="10"/>
      <c r="V287" s="5"/>
      <c r="W287" s="5"/>
      <c r="X287" s="5"/>
    </row>
    <row r="288" spans="21:24" ht="14.4" x14ac:dyDescent="0.3">
      <c r="U288" s="10"/>
      <c r="V288" s="5"/>
      <c r="W288" s="5"/>
      <c r="X288" s="5"/>
    </row>
    <row r="289" spans="21:24" ht="14.4" x14ac:dyDescent="0.3">
      <c r="U289" s="10"/>
      <c r="V289" s="5"/>
      <c r="W289" s="5"/>
      <c r="X289" s="5"/>
    </row>
    <row r="290" spans="21:24" ht="14.4" x14ac:dyDescent="0.3">
      <c r="U290" s="10"/>
      <c r="V290" s="5"/>
      <c r="W290" s="5"/>
      <c r="X290" s="5"/>
    </row>
    <row r="291" spans="21:24" ht="14.4" x14ac:dyDescent="0.3">
      <c r="U291" s="10"/>
      <c r="V291" s="5"/>
      <c r="W291" s="5"/>
      <c r="X291" s="5"/>
    </row>
    <row r="292" spans="21:24" ht="14.4" x14ac:dyDescent="0.3">
      <c r="U292" s="10"/>
      <c r="V292" s="5"/>
      <c r="W292" s="5"/>
      <c r="X292" s="5"/>
    </row>
    <row r="293" spans="21:24" ht="14.4" x14ac:dyDescent="0.3">
      <c r="U293" s="10"/>
      <c r="V293" s="5"/>
      <c r="W293" s="5"/>
      <c r="X293" s="5"/>
    </row>
    <row r="294" spans="21:24" ht="14.4" x14ac:dyDescent="0.3">
      <c r="U294" s="10"/>
      <c r="V294" s="5"/>
      <c r="W294" s="5"/>
      <c r="X294" s="5"/>
    </row>
    <row r="295" spans="21:24" ht="14.4" x14ac:dyDescent="0.3">
      <c r="U295" s="10"/>
      <c r="V295" s="5"/>
      <c r="W295" s="5"/>
      <c r="X295" s="5"/>
    </row>
    <row r="296" spans="21:24" ht="14.4" x14ac:dyDescent="0.3">
      <c r="U296" s="10"/>
      <c r="V296" s="5"/>
      <c r="W296" s="5"/>
      <c r="X296" s="5"/>
    </row>
    <row r="297" spans="21:24" ht="14.4" x14ac:dyDescent="0.3">
      <c r="U297" s="10"/>
      <c r="V297" s="5"/>
      <c r="W297" s="5"/>
      <c r="X297" s="5"/>
    </row>
    <row r="298" spans="21:24" ht="14.4" x14ac:dyDescent="0.3">
      <c r="U298" s="10"/>
      <c r="V298" s="5"/>
      <c r="W298" s="5"/>
      <c r="X298" s="5"/>
    </row>
    <row r="299" spans="21:24" ht="14.4" x14ac:dyDescent="0.3">
      <c r="U299" s="10"/>
      <c r="V299" s="5"/>
      <c r="W299" s="5"/>
      <c r="X299" s="5"/>
    </row>
    <row r="300" spans="21:24" ht="14.4" x14ac:dyDescent="0.3">
      <c r="U300" s="10"/>
      <c r="V300" s="5"/>
      <c r="W300" s="5"/>
      <c r="X300" s="5"/>
    </row>
    <row r="301" spans="21:24" ht="14.4" x14ac:dyDescent="0.3">
      <c r="U301" s="10"/>
      <c r="V301" s="5"/>
      <c r="W301" s="5"/>
      <c r="X301" s="5"/>
    </row>
    <row r="302" spans="21:24" ht="14.4" x14ac:dyDescent="0.3">
      <c r="U302" s="10"/>
      <c r="V302" s="5"/>
      <c r="W302" s="5"/>
      <c r="X302" s="5"/>
    </row>
    <row r="303" spans="21:24" ht="14.4" x14ac:dyDescent="0.3">
      <c r="U303" s="10"/>
      <c r="V303" s="5"/>
      <c r="W303" s="5"/>
      <c r="X303" s="5"/>
    </row>
    <row r="304" spans="21:24" ht="14.4" x14ac:dyDescent="0.3">
      <c r="U304" s="10"/>
      <c r="V304" s="5"/>
      <c r="W304" s="5"/>
      <c r="X304" s="5"/>
    </row>
    <row r="305" spans="21:24" ht="14.4" x14ac:dyDescent="0.3">
      <c r="U305" s="10"/>
      <c r="V305" s="5"/>
      <c r="W305" s="5"/>
      <c r="X305" s="5"/>
    </row>
    <row r="306" spans="21:24" ht="14.4" x14ac:dyDescent="0.3">
      <c r="U306" s="10"/>
      <c r="V306" s="5"/>
      <c r="W306" s="5"/>
      <c r="X306" s="5"/>
    </row>
    <row r="307" spans="21:24" ht="14.4" x14ac:dyDescent="0.3">
      <c r="U307" s="10"/>
      <c r="V307" s="5"/>
      <c r="W307" s="5"/>
      <c r="X307" s="5"/>
    </row>
    <row r="308" spans="21:24" ht="14.4" x14ac:dyDescent="0.3">
      <c r="U308" s="10"/>
      <c r="V308" s="5"/>
      <c r="W308" s="5"/>
      <c r="X308" s="5"/>
    </row>
    <row r="309" spans="21:24" ht="14.4" x14ac:dyDescent="0.3">
      <c r="U309" s="10"/>
      <c r="V309" s="5"/>
      <c r="W309" s="5"/>
      <c r="X309" s="5"/>
    </row>
    <row r="310" spans="21:24" ht="14.4" x14ac:dyDescent="0.3">
      <c r="U310" s="10"/>
      <c r="V310" s="5"/>
      <c r="W310" s="5"/>
      <c r="X310" s="5"/>
    </row>
    <row r="311" spans="21:24" ht="14.4" x14ac:dyDescent="0.3">
      <c r="U311" s="10"/>
      <c r="V311" s="5"/>
      <c r="W311" s="5"/>
      <c r="X311" s="5"/>
    </row>
    <row r="312" spans="21:24" ht="14.4" x14ac:dyDescent="0.3">
      <c r="U312" s="10"/>
      <c r="V312" s="5"/>
      <c r="W312" s="5"/>
      <c r="X312" s="5"/>
    </row>
    <row r="313" spans="21:24" ht="14.4" x14ac:dyDescent="0.3">
      <c r="U313" s="10"/>
      <c r="V313" s="5"/>
      <c r="W313" s="5"/>
      <c r="X313" s="5"/>
    </row>
    <row r="314" spans="21:24" ht="14.4" x14ac:dyDescent="0.3">
      <c r="U314" s="10"/>
      <c r="V314" s="5"/>
      <c r="W314" s="5"/>
      <c r="X314" s="5"/>
    </row>
    <row r="315" spans="21:24" ht="14.4" x14ac:dyDescent="0.3">
      <c r="U315" s="10"/>
      <c r="V315" s="5"/>
      <c r="W315" s="5"/>
      <c r="X315" s="5"/>
    </row>
    <row r="316" spans="21:24" ht="14.4" x14ac:dyDescent="0.3">
      <c r="U316" s="10"/>
      <c r="V316" s="5"/>
      <c r="W316" s="5"/>
      <c r="X316" s="5"/>
    </row>
    <row r="317" spans="21:24" ht="14.4" x14ac:dyDescent="0.3">
      <c r="U317" s="10"/>
      <c r="V317" s="5"/>
      <c r="W317" s="5"/>
      <c r="X317" s="5"/>
    </row>
    <row r="318" spans="21:24" ht="14.4" x14ac:dyDescent="0.3">
      <c r="U318" s="10"/>
      <c r="V318" s="5"/>
      <c r="W318" s="5"/>
      <c r="X318" s="5"/>
    </row>
    <row r="319" spans="21:24" ht="14.4" x14ac:dyDescent="0.3">
      <c r="U319" s="10"/>
      <c r="V319" s="5"/>
      <c r="W319" s="5"/>
      <c r="X319" s="5"/>
    </row>
    <row r="320" spans="21:24" ht="14.4" x14ac:dyDescent="0.3">
      <c r="U320" s="10"/>
      <c r="V320" s="5"/>
      <c r="W320" s="5"/>
      <c r="X320" s="5"/>
    </row>
    <row r="321" spans="21:24" ht="14.4" x14ac:dyDescent="0.3">
      <c r="U321" s="10"/>
      <c r="V321" s="5"/>
      <c r="W321" s="5"/>
      <c r="X321" s="5"/>
    </row>
    <row r="322" spans="21:24" ht="14.4" x14ac:dyDescent="0.3">
      <c r="U322" s="10"/>
      <c r="V322" s="5"/>
      <c r="W322" s="5"/>
      <c r="X322" s="5"/>
    </row>
    <row r="323" spans="21:24" ht="14.4" x14ac:dyDescent="0.3">
      <c r="U323" s="10"/>
      <c r="V323" s="5"/>
      <c r="W323" s="5"/>
      <c r="X323" s="5"/>
    </row>
    <row r="324" spans="21:24" ht="14.4" x14ac:dyDescent="0.3">
      <c r="U324" s="10"/>
      <c r="V324" s="5"/>
      <c r="W324" s="5"/>
      <c r="X324" s="5"/>
    </row>
    <row r="325" spans="21:24" ht="14.4" x14ac:dyDescent="0.3">
      <c r="U325" s="10"/>
      <c r="V325" s="5"/>
      <c r="W325" s="5"/>
      <c r="X325" s="5"/>
    </row>
    <row r="326" spans="21:24" ht="14.4" x14ac:dyDescent="0.3">
      <c r="U326" s="10"/>
      <c r="V326" s="5"/>
      <c r="W326" s="5"/>
      <c r="X326" s="5"/>
    </row>
    <row r="327" spans="21:24" ht="14.4" x14ac:dyDescent="0.3">
      <c r="U327" s="10"/>
      <c r="V327" s="5"/>
      <c r="W327" s="5"/>
      <c r="X327" s="5"/>
    </row>
    <row r="328" spans="21:24" ht="14.4" x14ac:dyDescent="0.3">
      <c r="U328" s="10"/>
      <c r="V328" s="5"/>
      <c r="W328" s="5"/>
      <c r="X328" s="5"/>
    </row>
    <row r="329" spans="21:24" ht="14.4" x14ac:dyDescent="0.3">
      <c r="U329" s="10"/>
      <c r="V329" s="5"/>
      <c r="W329" s="5"/>
      <c r="X329" s="5"/>
    </row>
    <row r="330" spans="21:24" ht="14.4" x14ac:dyDescent="0.3">
      <c r="U330" s="10"/>
      <c r="V330" s="5"/>
      <c r="W330" s="5"/>
      <c r="X330" s="5"/>
    </row>
    <row r="331" spans="21:24" ht="14.4" x14ac:dyDescent="0.3">
      <c r="U331" s="10"/>
      <c r="V331" s="5"/>
      <c r="W331" s="5"/>
      <c r="X331" s="5"/>
    </row>
    <row r="332" spans="21:24" ht="14.4" x14ac:dyDescent="0.3">
      <c r="U332" s="10"/>
      <c r="V332" s="5"/>
      <c r="W332" s="5"/>
      <c r="X332" s="5"/>
    </row>
    <row r="333" spans="21:24" ht="14.4" x14ac:dyDescent="0.3">
      <c r="U333" s="10"/>
      <c r="V333" s="5"/>
      <c r="W333" s="5"/>
      <c r="X333" s="5"/>
    </row>
    <row r="334" spans="21:24" ht="14.4" x14ac:dyDescent="0.3">
      <c r="U334" s="10"/>
      <c r="V334" s="5"/>
      <c r="W334" s="5"/>
      <c r="X334" s="5"/>
    </row>
    <row r="335" spans="21:24" ht="14.4" x14ac:dyDescent="0.3">
      <c r="U335" s="10"/>
      <c r="V335" s="5"/>
      <c r="W335" s="5"/>
      <c r="X335" s="5"/>
    </row>
    <row r="336" spans="21:24" ht="14.4" x14ac:dyDescent="0.3">
      <c r="U336" s="10"/>
      <c r="V336" s="5"/>
      <c r="W336" s="5"/>
      <c r="X336" s="5"/>
    </row>
    <row r="337" spans="21:24" ht="14.4" x14ac:dyDescent="0.3">
      <c r="U337" s="10"/>
      <c r="V337" s="5"/>
      <c r="W337" s="5"/>
      <c r="X337" s="5"/>
    </row>
    <row r="338" spans="21:24" ht="14.4" x14ac:dyDescent="0.3">
      <c r="U338" s="10"/>
      <c r="V338" s="5"/>
      <c r="W338" s="5"/>
      <c r="X338" s="5"/>
    </row>
    <row r="339" spans="21:24" ht="14.4" x14ac:dyDescent="0.3">
      <c r="U339" s="10"/>
      <c r="V339" s="5"/>
      <c r="W339" s="5"/>
      <c r="X339" s="5"/>
    </row>
    <row r="340" spans="21:24" ht="14.4" x14ac:dyDescent="0.3">
      <c r="U340" s="10"/>
      <c r="V340" s="5"/>
      <c r="W340" s="5"/>
      <c r="X340" s="5"/>
    </row>
    <row r="341" spans="21:24" ht="14.4" x14ac:dyDescent="0.3">
      <c r="U341" s="10"/>
      <c r="V341" s="5"/>
      <c r="W341" s="5"/>
      <c r="X341" s="5"/>
    </row>
    <row r="342" spans="21:24" ht="14.4" x14ac:dyDescent="0.3">
      <c r="U342" s="10"/>
      <c r="V342" s="5"/>
      <c r="W342" s="5"/>
      <c r="X342" s="5"/>
    </row>
    <row r="343" spans="21:24" ht="14.4" x14ac:dyDescent="0.3">
      <c r="U343" s="10"/>
      <c r="V343" s="5"/>
      <c r="W343" s="5"/>
      <c r="X343" s="5"/>
    </row>
    <row r="344" spans="21:24" ht="14.4" x14ac:dyDescent="0.3">
      <c r="U344" s="10"/>
      <c r="V344" s="5"/>
      <c r="W344" s="5"/>
      <c r="X344" s="5"/>
    </row>
    <row r="345" spans="21:24" ht="14.4" x14ac:dyDescent="0.3">
      <c r="U345" s="10"/>
      <c r="V345" s="5"/>
      <c r="W345" s="5"/>
      <c r="X345" s="5"/>
    </row>
    <row r="346" spans="21:24" ht="14.4" x14ac:dyDescent="0.3">
      <c r="U346" s="10"/>
      <c r="V346" s="5"/>
      <c r="W346" s="5"/>
      <c r="X346" s="5"/>
    </row>
    <row r="347" spans="21:24" ht="14.4" x14ac:dyDescent="0.3">
      <c r="U347" s="10"/>
      <c r="V347" s="5"/>
      <c r="W347" s="5"/>
      <c r="X347" s="5"/>
    </row>
    <row r="348" spans="21:24" ht="14.4" x14ac:dyDescent="0.3">
      <c r="U348" s="10"/>
      <c r="V348" s="5"/>
      <c r="W348" s="5"/>
      <c r="X348" s="5"/>
    </row>
    <row r="349" spans="21:24" ht="14.4" x14ac:dyDescent="0.3">
      <c r="U349" s="10"/>
      <c r="V349" s="5"/>
      <c r="W349" s="5"/>
      <c r="X349" s="5"/>
    </row>
    <row r="350" spans="21:24" ht="14.4" x14ac:dyDescent="0.3">
      <c r="U350" s="10"/>
      <c r="V350" s="5"/>
      <c r="W350" s="5"/>
      <c r="X350" s="5"/>
    </row>
    <row r="351" spans="21:24" ht="14.4" x14ac:dyDescent="0.3">
      <c r="U351" s="10"/>
      <c r="V351" s="5"/>
      <c r="W351" s="5"/>
      <c r="X351" s="5"/>
    </row>
    <row r="352" spans="21:24" ht="14.4" x14ac:dyDescent="0.3">
      <c r="U352" s="10"/>
      <c r="V352" s="5"/>
      <c r="W352" s="5"/>
      <c r="X352" s="5"/>
    </row>
    <row r="353" spans="21:24" ht="14.4" x14ac:dyDescent="0.3">
      <c r="U353" s="10"/>
      <c r="V353" s="5"/>
      <c r="W353" s="5"/>
      <c r="X353" s="5"/>
    </row>
    <row r="354" spans="21:24" ht="14.4" x14ac:dyDescent="0.3">
      <c r="U354" s="10"/>
      <c r="V354" s="5"/>
      <c r="W354" s="5"/>
      <c r="X354" s="5"/>
    </row>
    <row r="355" spans="21:24" ht="14.4" x14ac:dyDescent="0.3">
      <c r="U355" s="10"/>
      <c r="V355" s="5"/>
      <c r="W355" s="5"/>
      <c r="X355" s="5"/>
    </row>
    <row r="356" spans="21:24" ht="14.4" x14ac:dyDescent="0.3">
      <c r="U356" s="10"/>
      <c r="V356" s="5"/>
      <c r="W356" s="5"/>
      <c r="X356" s="5"/>
    </row>
    <row r="357" spans="21:24" ht="14.4" x14ac:dyDescent="0.3">
      <c r="U357" s="10"/>
      <c r="V357" s="5"/>
      <c r="W357" s="5"/>
      <c r="X357" s="5"/>
    </row>
    <row r="358" spans="21:24" ht="14.4" x14ac:dyDescent="0.3">
      <c r="U358" s="10"/>
      <c r="V358" s="5"/>
      <c r="W358" s="5"/>
      <c r="X358" s="5"/>
    </row>
    <row r="359" spans="21:24" ht="14.4" x14ac:dyDescent="0.3">
      <c r="U359" s="10"/>
      <c r="V359" s="5"/>
      <c r="W359" s="5"/>
      <c r="X359" s="5"/>
    </row>
    <row r="360" spans="21:24" ht="14.4" x14ac:dyDescent="0.3">
      <c r="U360" s="10"/>
      <c r="V360" s="5"/>
      <c r="W360" s="5"/>
      <c r="X360" s="5"/>
    </row>
    <row r="361" spans="21:24" ht="14.4" x14ac:dyDescent="0.3">
      <c r="U361" s="10"/>
      <c r="V361" s="5"/>
      <c r="W361" s="5"/>
      <c r="X361" s="5"/>
    </row>
    <row r="362" spans="21:24" ht="14.4" x14ac:dyDescent="0.3">
      <c r="U362" s="10"/>
      <c r="V362" s="5"/>
      <c r="W362" s="5"/>
      <c r="X362" s="5"/>
    </row>
    <row r="363" spans="21:24" ht="14.4" x14ac:dyDescent="0.3">
      <c r="U363" s="10"/>
      <c r="V363" s="5"/>
      <c r="W363" s="5"/>
      <c r="X363" s="5"/>
    </row>
    <row r="364" spans="21:24" ht="14.4" x14ac:dyDescent="0.3">
      <c r="U364" s="10"/>
      <c r="V364" s="5"/>
      <c r="W364" s="5"/>
      <c r="X364" s="5"/>
    </row>
    <row r="365" spans="21:24" ht="14.4" x14ac:dyDescent="0.3">
      <c r="U365" s="10"/>
      <c r="V365" s="5"/>
      <c r="W365" s="5"/>
      <c r="X365" s="5"/>
    </row>
    <row r="366" spans="21:24" ht="14.4" x14ac:dyDescent="0.3">
      <c r="U366" s="10"/>
      <c r="V366" s="5"/>
      <c r="W366" s="5"/>
      <c r="X366" s="5"/>
    </row>
    <row r="367" spans="21:24" ht="14.4" x14ac:dyDescent="0.3">
      <c r="U367" s="10"/>
      <c r="V367" s="5"/>
      <c r="W367" s="5"/>
      <c r="X367" s="5"/>
    </row>
    <row r="368" spans="21:24" ht="14.4" x14ac:dyDescent="0.3">
      <c r="U368" s="10"/>
      <c r="V368" s="5"/>
      <c r="W368" s="5"/>
      <c r="X368" s="5"/>
    </row>
    <row r="369" spans="21:24" ht="14.4" x14ac:dyDescent="0.3">
      <c r="U369" s="10"/>
      <c r="V369" s="5"/>
      <c r="W369" s="5"/>
      <c r="X369" s="5"/>
    </row>
    <row r="370" spans="21:24" ht="14.4" x14ac:dyDescent="0.3">
      <c r="U370" s="10"/>
      <c r="V370" s="5"/>
      <c r="W370" s="5"/>
      <c r="X370" s="5"/>
    </row>
    <row r="371" spans="21:24" ht="14.4" x14ac:dyDescent="0.3">
      <c r="U371" s="10"/>
      <c r="V371" s="5"/>
      <c r="W371" s="5"/>
      <c r="X371" s="5"/>
    </row>
    <row r="372" spans="21:24" ht="14.4" x14ac:dyDescent="0.3">
      <c r="U372" s="10"/>
      <c r="V372" s="5"/>
      <c r="W372" s="5"/>
      <c r="X372" s="5"/>
    </row>
    <row r="373" spans="21:24" ht="14.4" x14ac:dyDescent="0.3">
      <c r="U373" s="10"/>
      <c r="V373" s="5"/>
      <c r="W373" s="5"/>
      <c r="X373" s="5"/>
    </row>
    <row r="374" spans="21:24" ht="14.4" x14ac:dyDescent="0.3">
      <c r="U374" s="10"/>
      <c r="V374" s="5"/>
      <c r="W374" s="5"/>
      <c r="X374" s="5"/>
    </row>
    <row r="375" spans="21:24" ht="14.4" x14ac:dyDescent="0.3">
      <c r="U375" s="10"/>
      <c r="V375" s="5"/>
      <c r="W375" s="5"/>
      <c r="X375" s="5"/>
    </row>
    <row r="376" spans="21:24" ht="14.4" x14ac:dyDescent="0.3">
      <c r="U376" s="10"/>
      <c r="V376" s="5"/>
      <c r="W376" s="5"/>
      <c r="X376" s="5"/>
    </row>
    <row r="377" spans="21:24" ht="14.4" x14ac:dyDescent="0.3">
      <c r="U377" s="10"/>
      <c r="V377" s="5"/>
      <c r="W377" s="5"/>
      <c r="X377" s="5"/>
    </row>
    <row r="378" spans="21:24" ht="14.4" x14ac:dyDescent="0.3">
      <c r="U378" s="10"/>
      <c r="V378" s="5"/>
      <c r="W378" s="5"/>
      <c r="X378" s="5"/>
    </row>
    <row r="379" spans="21:24" ht="14.4" x14ac:dyDescent="0.3">
      <c r="U379" s="10"/>
      <c r="V379" s="5"/>
      <c r="W379" s="5"/>
      <c r="X379" s="5"/>
    </row>
    <row r="380" spans="21:24" ht="14.4" x14ac:dyDescent="0.3">
      <c r="U380" s="10"/>
      <c r="V380" s="5"/>
      <c r="W380" s="5"/>
      <c r="X380" s="5"/>
    </row>
    <row r="381" spans="21:24" ht="14.4" x14ac:dyDescent="0.3">
      <c r="U381" s="10"/>
      <c r="V381" s="5"/>
      <c r="W381" s="5"/>
      <c r="X381" s="5"/>
    </row>
    <row r="382" spans="21:24" ht="14.4" x14ac:dyDescent="0.3">
      <c r="U382" s="10"/>
      <c r="V382" s="5"/>
      <c r="W382" s="5"/>
      <c r="X382" s="5"/>
    </row>
    <row r="383" spans="21:24" ht="14.4" x14ac:dyDescent="0.3">
      <c r="U383" s="10"/>
      <c r="V383" s="5"/>
      <c r="W383" s="5"/>
      <c r="X383" s="5"/>
    </row>
    <row r="384" spans="21:24" ht="14.4" x14ac:dyDescent="0.3">
      <c r="U384" s="10"/>
      <c r="V384" s="5"/>
      <c r="W384" s="5"/>
      <c r="X384" s="5"/>
    </row>
    <row r="385" spans="21:24" ht="14.4" x14ac:dyDescent="0.3">
      <c r="U385" s="10"/>
      <c r="V385" s="5"/>
      <c r="W385" s="5"/>
      <c r="X385" s="5"/>
    </row>
    <row r="386" spans="21:24" ht="14.4" x14ac:dyDescent="0.3">
      <c r="U386" s="10"/>
      <c r="V386" s="5"/>
      <c r="W386" s="5"/>
      <c r="X386" s="5"/>
    </row>
    <row r="387" spans="21:24" ht="14.4" x14ac:dyDescent="0.3">
      <c r="U387" s="10"/>
      <c r="V387" s="5"/>
      <c r="W387" s="5"/>
      <c r="X387" s="5"/>
    </row>
    <row r="388" spans="21:24" ht="14.4" x14ac:dyDescent="0.3">
      <c r="U388" s="10"/>
      <c r="V388" s="5"/>
      <c r="W388" s="5"/>
      <c r="X388" s="5"/>
    </row>
    <row r="389" spans="21:24" ht="14.4" x14ac:dyDescent="0.3">
      <c r="U389" s="10"/>
      <c r="V389" s="5"/>
      <c r="W389" s="5"/>
      <c r="X389" s="5"/>
    </row>
    <row r="390" spans="21:24" ht="14.4" x14ac:dyDescent="0.3">
      <c r="U390" s="10"/>
      <c r="V390" s="5"/>
      <c r="W390" s="5"/>
      <c r="X390" s="5"/>
    </row>
    <row r="391" spans="21:24" ht="14.4" x14ac:dyDescent="0.3">
      <c r="U391" s="10"/>
      <c r="V391" s="5"/>
      <c r="W391" s="5"/>
      <c r="X391" s="5"/>
    </row>
    <row r="392" spans="21:24" ht="14.4" x14ac:dyDescent="0.3">
      <c r="U392" s="10"/>
      <c r="V392" s="5"/>
      <c r="W392" s="5"/>
      <c r="X392" s="5"/>
    </row>
    <row r="393" spans="21:24" ht="14.4" x14ac:dyDescent="0.3">
      <c r="U393" s="10"/>
      <c r="V393" s="5"/>
      <c r="W393" s="5"/>
      <c r="X393" s="5"/>
    </row>
    <row r="394" spans="21:24" ht="14.4" x14ac:dyDescent="0.3">
      <c r="U394" s="10"/>
      <c r="V394" s="5"/>
      <c r="W394" s="5"/>
      <c r="X394" s="5"/>
    </row>
    <row r="395" spans="21:24" ht="14.4" x14ac:dyDescent="0.3">
      <c r="U395" s="10"/>
      <c r="V395" s="5"/>
      <c r="W395" s="5"/>
      <c r="X395" s="5"/>
    </row>
    <row r="396" spans="21:24" ht="14.4" x14ac:dyDescent="0.3">
      <c r="U396" s="10"/>
      <c r="V396" s="5"/>
      <c r="W396" s="5"/>
      <c r="X396" s="5"/>
    </row>
    <row r="397" spans="21:24" ht="14.4" x14ac:dyDescent="0.3">
      <c r="U397" s="10"/>
      <c r="V397" s="5"/>
      <c r="W397" s="5"/>
      <c r="X397" s="5"/>
    </row>
    <row r="398" spans="21:24" ht="14.4" x14ac:dyDescent="0.3">
      <c r="U398" s="10"/>
      <c r="V398" s="5"/>
      <c r="W398" s="5"/>
      <c r="X398" s="5"/>
    </row>
    <row r="399" spans="21:24" ht="14.4" x14ac:dyDescent="0.3">
      <c r="U399" s="10"/>
      <c r="V399" s="5"/>
      <c r="W399" s="5"/>
      <c r="X399" s="5"/>
    </row>
    <row r="400" spans="21:24" ht="14.4" x14ac:dyDescent="0.3">
      <c r="U400" s="10"/>
      <c r="V400" s="5"/>
      <c r="W400" s="5"/>
      <c r="X400" s="5"/>
    </row>
    <row r="401" spans="21:24" ht="14.4" x14ac:dyDescent="0.3">
      <c r="U401" s="10"/>
      <c r="V401" s="5"/>
      <c r="W401" s="5"/>
      <c r="X401" s="5"/>
    </row>
    <row r="402" spans="21:24" ht="14.4" x14ac:dyDescent="0.3">
      <c r="U402" s="10"/>
      <c r="V402" s="5"/>
      <c r="W402" s="5"/>
      <c r="X402" s="5"/>
    </row>
    <row r="403" spans="21:24" ht="14.4" x14ac:dyDescent="0.3">
      <c r="U403" s="10"/>
      <c r="V403" s="5"/>
      <c r="W403" s="5"/>
      <c r="X403" s="5"/>
    </row>
    <row r="404" spans="21:24" ht="14.4" x14ac:dyDescent="0.3">
      <c r="U404" s="10"/>
      <c r="V404" s="5"/>
      <c r="W404" s="5"/>
      <c r="X404" s="5"/>
    </row>
    <row r="405" spans="21:24" ht="14.4" x14ac:dyDescent="0.3">
      <c r="U405" s="10"/>
      <c r="V405" s="5"/>
      <c r="W405" s="5"/>
      <c r="X405" s="5"/>
    </row>
    <row r="406" spans="21:24" ht="14.4" x14ac:dyDescent="0.3">
      <c r="U406" s="10"/>
      <c r="V406" s="5"/>
      <c r="W406" s="5"/>
      <c r="X406" s="5"/>
    </row>
    <row r="407" spans="21:24" ht="14.4" x14ac:dyDescent="0.3">
      <c r="U407" s="10"/>
      <c r="V407" s="5"/>
      <c r="W407" s="5"/>
      <c r="X407" s="5"/>
    </row>
    <row r="408" spans="21:24" ht="14.4" x14ac:dyDescent="0.3">
      <c r="U408" s="10"/>
      <c r="V408" s="5"/>
      <c r="W408" s="5"/>
      <c r="X408" s="5"/>
    </row>
    <row r="409" spans="21:24" ht="14.4" x14ac:dyDescent="0.3">
      <c r="U409" s="10"/>
      <c r="V409" s="5"/>
      <c r="W409" s="5"/>
      <c r="X409" s="5"/>
    </row>
    <row r="410" spans="21:24" ht="14.4" x14ac:dyDescent="0.3">
      <c r="U410" s="10"/>
      <c r="V410" s="5"/>
      <c r="W410" s="5"/>
      <c r="X410" s="5"/>
    </row>
    <row r="411" spans="21:24" ht="14.4" x14ac:dyDescent="0.3">
      <c r="U411" s="10"/>
      <c r="V411" s="5"/>
      <c r="W411" s="5"/>
      <c r="X411" s="5"/>
    </row>
    <row r="412" spans="21:24" ht="14.4" x14ac:dyDescent="0.3">
      <c r="U412" s="10"/>
      <c r="V412" s="5"/>
      <c r="W412" s="5"/>
      <c r="X412" s="5"/>
    </row>
    <row r="413" spans="21:24" ht="14.4" x14ac:dyDescent="0.3">
      <c r="U413" s="10"/>
      <c r="V413" s="5"/>
      <c r="W413" s="5"/>
      <c r="X413" s="5"/>
    </row>
    <row r="414" spans="21:24" ht="14.4" x14ac:dyDescent="0.3">
      <c r="U414" s="10"/>
      <c r="V414" s="5"/>
      <c r="W414" s="5"/>
      <c r="X414" s="5"/>
    </row>
    <row r="415" spans="21:24" ht="14.4" x14ac:dyDescent="0.3">
      <c r="U415" s="10"/>
      <c r="V415" s="5"/>
      <c r="W415" s="5"/>
      <c r="X415" s="5"/>
    </row>
    <row r="416" spans="21:24" ht="14.4" x14ac:dyDescent="0.3">
      <c r="U416" s="10"/>
      <c r="V416" s="5"/>
      <c r="W416" s="5"/>
      <c r="X416" s="5"/>
    </row>
    <row r="417" spans="21:24" ht="14.4" x14ac:dyDescent="0.3">
      <c r="U417" s="10"/>
      <c r="V417" s="5"/>
      <c r="W417" s="5"/>
      <c r="X417" s="5"/>
    </row>
    <row r="418" spans="21:24" ht="14.4" x14ac:dyDescent="0.3">
      <c r="U418" s="10"/>
      <c r="V418" s="5"/>
      <c r="W418" s="5"/>
      <c r="X418" s="5"/>
    </row>
    <row r="419" spans="21:24" ht="14.4" x14ac:dyDescent="0.3">
      <c r="U419" s="10"/>
      <c r="V419" s="5"/>
      <c r="W419" s="5"/>
      <c r="X419" s="5"/>
    </row>
    <row r="420" spans="21:24" ht="14.4" x14ac:dyDescent="0.3">
      <c r="U420" s="10"/>
      <c r="V420" s="5"/>
      <c r="W420" s="5"/>
      <c r="X420" s="5"/>
    </row>
    <row r="421" spans="21:24" ht="14.4" x14ac:dyDescent="0.3">
      <c r="U421" s="10"/>
      <c r="V421" s="5"/>
      <c r="W421" s="5"/>
      <c r="X421" s="5"/>
    </row>
    <row r="422" spans="21:24" ht="14.4" x14ac:dyDescent="0.3">
      <c r="U422" s="10"/>
      <c r="V422" s="5"/>
      <c r="W422" s="5"/>
      <c r="X422" s="5"/>
    </row>
    <row r="423" spans="21:24" ht="14.4" x14ac:dyDescent="0.3">
      <c r="U423" s="10"/>
      <c r="V423" s="5"/>
      <c r="W423" s="5"/>
      <c r="X423" s="5"/>
    </row>
    <row r="424" spans="21:24" ht="14.4" x14ac:dyDescent="0.3">
      <c r="U424" s="10"/>
      <c r="V424" s="5"/>
      <c r="W424" s="5"/>
      <c r="X424" s="5"/>
    </row>
    <row r="425" spans="21:24" ht="14.4" x14ac:dyDescent="0.3">
      <c r="U425" s="10"/>
      <c r="V425" s="5"/>
      <c r="W425" s="5"/>
      <c r="X425" s="5"/>
    </row>
    <row r="426" spans="21:24" ht="14.4" x14ac:dyDescent="0.3">
      <c r="U426" s="10"/>
      <c r="V426" s="5"/>
      <c r="W426" s="5"/>
      <c r="X426" s="5"/>
    </row>
    <row r="427" spans="21:24" ht="14.4" x14ac:dyDescent="0.3">
      <c r="U427" s="10"/>
      <c r="V427" s="5"/>
      <c r="W427" s="5"/>
      <c r="X427" s="5"/>
    </row>
    <row r="428" spans="21:24" ht="14.4" x14ac:dyDescent="0.3">
      <c r="U428" s="10"/>
      <c r="V428" s="5"/>
      <c r="W428" s="5"/>
      <c r="X428" s="5"/>
    </row>
    <row r="429" spans="21:24" ht="14.4" x14ac:dyDescent="0.3">
      <c r="U429" s="10"/>
      <c r="V429" s="5"/>
      <c r="W429" s="5"/>
      <c r="X429" s="5"/>
    </row>
    <row r="430" spans="21:24" ht="14.4" x14ac:dyDescent="0.3">
      <c r="U430" s="10"/>
      <c r="V430" s="5"/>
      <c r="W430" s="5"/>
      <c r="X430" s="5"/>
    </row>
    <row r="431" spans="21:24" ht="14.4" x14ac:dyDescent="0.3">
      <c r="U431" s="10"/>
      <c r="V431" s="5"/>
      <c r="W431" s="5"/>
      <c r="X431" s="5"/>
    </row>
    <row r="432" spans="21:24" ht="14.4" x14ac:dyDescent="0.3">
      <c r="U432" s="10"/>
      <c r="V432" s="5"/>
      <c r="W432" s="5"/>
      <c r="X432" s="5"/>
    </row>
    <row r="433" spans="21:24" ht="14.4" x14ac:dyDescent="0.3">
      <c r="U433" s="10"/>
      <c r="V433" s="5"/>
      <c r="W433" s="5"/>
      <c r="X433" s="5"/>
    </row>
    <row r="434" spans="21:24" ht="14.4" x14ac:dyDescent="0.3">
      <c r="U434" s="10"/>
      <c r="V434" s="5"/>
      <c r="W434" s="5"/>
      <c r="X434" s="5"/>
    </row>
    <row r="435" spans="21:24" ht="14.4" x14ac:dyDescent="0.3">
      <c r="U435" s="10"/>
      <c r="V435" s="5"/>
      <c r="W435" s="5"/>
      <c r="X435" s="5"/>
    </row>
    <row r="436" spans="21:24" ht="14.4" x14ac:dyDescent="0.3">
      <c r="U436" s="10"/>
      <c r="V436" s="5"/>
      <c r="W436" s="5"/>
      <c r="X436" s="5"/>
    </row>
    <row r="437" spans="21:24" ht="14.4" x14ac:dyDescent="0.3">
      <c r="U437" s="10"/>
      <c r="V437" s="5"/>
      <c r="W437" s="5"/>
      <c r="X437" s="5"/>
    </row>
    <row r="438" spans="21:24" ht="14.4" x14ac:dyDescent="0.3">
      <c r="U438" s="10"/>
      <c r="V438" s="5"/>
      <c r="W438" s="5"/>
      <c r="X438" s="5"/>
    </row>
    <row r="439" spans="21:24" ht="14.4" x14ac:dyDescent="0.3">
      <c r="U439" s="10"/>
      <c r="V439" s="5"/>
      <c r="W439" s="5"/>
      <c r="X439" s="5"/>
    </row>
    <row r="440" spans="21:24" ht="14.4" x14ac:dyDescent="0.3">
      <c r="U440" s="10"/>
      <c r="V440" s="5"/>
      <c r="W440" s="5"/>
      <c r="X440" s="5"/>
    </row>
    <row r="441" spans="21:24" ht="14.4" x14ac:dyDescent="0.3">
      <c r="U441" s="10"/>
      <c r="V441" s="5"/>
      <c r="W441" s="5"/>
      <c r="X441" s="5"/>
    </row>
    <row r="442" spans="21:24" ht="14.4" x14ac:dyDescent="0.3">
      <c r="U442" s="10"/>
      <c r="V442" s="5"/>
      <c r="W442" s="5"/>
      <c r="X442" s="5"/>
    </row>
    <row r="443" spans="21:24" ht="14.4" x14ac:dyDescent="0.3">
      <c r="U443" s="10"/>
      <c r="V443" s="5"/>
      <c r="W443" s="5"/>
      <c r="X443" s="5"/>
    </row>
    <row r="444" spans="21:24" ht="14.4" x14ac:dyDescent="0.3">
      <c r="U444" s="10"/>
      <c r="V444" s="5"/>
      <c r="W444" s="5"/>
      <c r="X444" s="5"/>
    </row>
    <row r="445" spans="21:24" ht="14.4" x14ac:dyDescent="0.3">
      <c r="U445" s="10"/>
      <c r="V445" s="5"/>
      <c r="W445" s="5"/>
      <c r="X445" s="5"/>
    </row>
    <row r="446" spans="21:24" ht="14.4" x14ac:dyDescent="0.3">
      <c r="U446" s="10"/>
      <c r="V446" s="5"/>
      <c r="W446" s="5"/>
      <c r="X446" s="5"/>
    </row>
    <row r="447" spans="21:24" ht="14.4" x14ac:dyDescent="0.3">
      <c r="U447" s="10"/>
      <c r="V447" s="5"/>
      <c r="W447" s="5"/>
      <c r="X447" s="5"/>
    </row>
    <row r="448" spans="21:24" ht="14.4" x14ac:dyDescent="0.3">
      <c r="U448" s="10"/>
      <c r="V448" s="5"/>
      <c r="W448" s="5"/>
      <c r="X448" s="5"/>
    </row>
    <row r="449" spans="21:24" ht="14.4" x14ac:dyDescent="0.3">
      <c r="U449" s="10"/>
      <c r="V449" s="5"/>
      <c r="W449" s="5"/>
      <c r="X449" s="5"/>
    </row>
    <row r="450" spans="21:24" ht="14.4" x14ac:dyDescent="0.3">
      <c r="U450" s="10"/>
      <c r="V450" s="5"/>
      <c r="W450" s="5"/>
      <c r="X450" s="5"/>
    </row>
    <row r="451" spans="21:24" ht="14.4" x14ac:dyDescent="0.3">
      <c r="U451" s="10"/>
      <c r="V451" s="5"/>
      <c r="W451" s="5"/>
      <c r="X451" s="5"/>
    </row>
    <row r="452" spans="21:24" ht="14.4" x14ac:dyDescent="0.3">
      <c r="U452" s="10"/>
      <c r="V452" s="5"/>
      <c r="W452" s="5"/>
      <c r="X452" s="5"/>
    </row>
    <row r="453" spans="21:24" ht="14.4" x14ac:dyDescent="0.3">
      <c r="U453" s="10"/>
      <c r="V453" s="5"/>
      <c r="W453" s="5"/>
      <c r="X453" s="5"/>
    </row>
    <row r="454" spans="21:24" ht="14.4" x14ac:dyDescent="0.3">
      <c r="U454" s="10"/>
      <c r="V454" s="5"/>
      <c r="W454" s="5"/>
      <c r="X454" s="5"/>
    </row>
    <row r="455" spans="21:24" ht="14.4" x14ac:dyDescent="0.3">
      <c r="U455" s="10"/>
      <c r="V455" s="5"/>
      <c r="W455" s="5"/>
      <c r="X455" s="5"/>
    </row>
    <row r="456" spans="21:24" ht="14.4" x14ac:dyDescent="0.3">
      <c r="U456" s="10"/>
      <c r="V456" s="5"/>
      <c r="W456" s="5"/>
      <c r="X456" s="5"/>
    </row>
    <row r="457" spans="21:24" ht="14.4" x14ac:dyDescent="0.3">
      <c r="U457" s="10"/>
      <c r="V457" s="5"/>
      <c r="W457" s="5"/>
      <c r="X457" s="5"/>
    </row>
    <row r="458" spans="21:24" ht="14.4" x14ac:dyDescent="0.3">
      <c r="U458" s="10"/>
      <c r="V458" s="5"/>
      <c r="W458" s="5"/>
      <c r="X458" s="5"/>
    </row>
    <row r="459" spans="21:24" ht="14.4" x14ac:dyDescent="0.3">
      <c r="U459" s="10"/>
      <c r="V459" s="5"/>
      <c r="W459" s="5"/>
      <c r="X459" s="5"/>
    </row>
    <row r="460" spans="21:24" ht="14.4" x14ac:dyDescent="0.3">
      <c r="U460" s="10"/>
      <c r="V460" s="5"/>
      <c r="W460" s="5"/>
      <c r="X460" s="5"/>
    </row>
    <row r="461" spans="21:24" ht="14.4" x14ac:dyDescent="0.3">
      <c r="U461" s="10"/>
      <c r="V461" s="5"/>
      <c r="W461" s="5"/>
      <c r="X461" s="5"/>
    </row>
    <row r="462" spans="21:24" ht="14.4" x14ac:dyDescent="0.3">
      <c r="U462" s="10"/>
      <c r="V462" s="5"/>
      <c r="W462" s="5"/>
      <c r="X462" s="5"/>
    </row>
    <row r="463" spans="21:24" ht="14.4" x14ac:dyDescent="0.3">
      <c r="U463" s="10"/>
      <c r="V463" s="5"/>
      <c r="W463" s="5"/>
      <c r="X463" s="5"/>
    </row>
    <row r="464" spans="21:24" ht="14.4" x14ac:dyDescent="0.3">
      <c r="U464" s="10"/>
      <c r="V464" s="5"/>
      <c r="W464" s="5"/>
      <c r="X464" s="5"/>
    </row>
    <row r="465" spans="21:24" ht="14.4" x14ac:dyDescent="0.3">
      <c r="U465" s="10"/>
      <c r="V465" s="5"/>
      <c r="W465" s="5"/>
      <c r="X465" s="5"/>
    </row>
    <row r="466" spans="21:24" ht="14.4" x14ac:dyDescent="0.3">
      <c r="U466" s="10"/>
      <c r="V466" s="5"/>
      <c r="W466" s="5"/>
      <c r="X466" s="5"/>
    </row>
    <row r="467" spans="21:24" ht="14.4" x14ac:dyDescent="0.3">
      <c r="U467" s="10"/>
      <c r="V467" s="5"/>
      <c r="W467" s="5"/>
      <c r="X467" s="5"/>
    </row>
    <row r="468" spans="21:24" ht="14.4" x14ac:dyDescent="0.3">
      <c r="U468" s="10"/>
      <c r="V468" s="5"/>
      <c r="W468" s="5"/>
      <c r="X468" s="5"/>
    </row>
    <row r="469" spans="21:24" ht="14.4" x14ac:dyDescent="0.3">
      <c r="U469" s="10"/>
      <c r="V469" s="5"/>
      <c r="W469" s="5"/>
      <c r="X469" s="5"/>
    </row>
    <row r="470" spans="21:24" ht="14.4" x14ac:dyDescent="0.3">
      <c r="U470" s="10"/>
      <c r="V470" s="5"/>
      <c r="W470" s="5"/>
      <c r="X470" s="5"/>
    </row>
    <row r="471" spans="21:24" ht="14.4" x14ac:dyDescent="0.3">
      <c r="U471" s="10"/>
      <c r="V471" s="5"/>
      <c r="W471" s="5"/>
      <c r="X471" s="5"/>
    </row>
    <row r="472" spans="21:24" ht="14.4" x14ac:dyDescent="0.3">
      <c r="U472" s="10"/>
      <c r="V472" s="5"/>
      <c r="W472" s="5"/>
      <c r="X472" s="5"/>
    </row>
    <row r="473" spans="21:24" ht="14.4" x14ac:dyDescent="0.3">
      <c r="U473" s="10"/>
      <c r="V473" s="5"/>
      <c r="W473" s="5"/>
      <c r="X473" s="5"/>
    </row>
    <row r="474" spans="21:24" ht="14.4" x14ac:dyDescent="0.3">
      <c r="U474" s="10"/>
      <c r="V474" s="5"/>
      <c r="W474" s="5"/>
      <c r="X474" s="5"/>
    </row>
    <row r="475" spans="21:24" ht="14.4" x14ac:dyDescent="0.3">
      <c r="U475" s="10"/>
      <c r="V475" s="5"/>
      <c r="W475" s="5"/>
      <c r="X475" s="5"/>
    </row>
    <row r="476" spans="21:24" ht="14.4" x14ac:dyDescent="0.3">
      <c r="U476" s="10"/>
      <c r="V476" s="5"/>
      <c r="W476" s="5"/>
      <c r="X476" s="5"/>
    </row>
    <row r="477" spans="21:24" ht="14.4" x14ac:dyDescent="0.3">
      <c r="U477" s="10"/>
      <c r="V477" s="5"/>
      <c r="W477" s="5"/>
      <c r="X477" s="5"/>
    </row>
    <row r="478" spans="21:24" ht="14.4" x14ac:dyDescent="0.3">
      <c r="U478" s="10"/>
      <c r="V478" s="5"/>
      <c r="W478" s="5"/>
      <c r="X478" s="5"/>
    </row>
    <row r="479" spans="21:24" ht="14.4" x14ac:dyDescent="0.3">
      <c r="U479" s="10"/>
      <c r="V479" s="5"/>
      <c r="W479" s="5"/>
      <c r="X479" s="5"/>
    </row>
    <row r="480" spans="21:24" ht="14.4" x14ac:dyDescent="0.3">
      <c r="U480" s="10"/>
      <c r="V480" s="5"/>
      <c r="W480" s="5"/>
      <c r="X480" s="5"/>
    </row>
    <row r="481" spans="21:24" ht="14.4" x14ac:dyDescent="0.3">
      <c r="U481" s="10"/>
      <c r="V481" s="5"/>
      <c r="W481" s="5"/>
      <c r="X481" s="5"/>
    </row>
    <row r="482" spans="21:24" ht="14.4" x14ac:dyDescent="0.3">
      <c r="U482" s="10"/>
      <c r="V482" s="5"/>
      <c r="W482" s="5"/>
      <c r="X482" s="5"/>
    </row>
    <row r="483" spans="21:24" ht="14.4" x14ac:dyDescent="0.3">
      <c r="U483" s="10"/>
      <c r="V483" s="5"/>
      <c r="W483" s="5"/>
      <c r="X483" s="5"/>
    </row>
    <row r="484" spans="21:24" ht="14.4" x14ac:dyDescent="0.3">
      <c r="U484" s="10"/>
      <c r="V484" s="5"/>
      <c r="W484" s="5"/>
      <c r="X484" s="5"/>
    </row>
    <row r="485" spans="21:24" ht="14.4" x14ac:dyDescent="0.3">
      <c r="U485" s="10"/>
      <c r="V485" s="5"/>
      <c r="W485" s="5"/>
      <c r="X485" s="5"/>
    </row>
    <row r="486" spans="21:24" ht="14.4" x14ac:dyDescent="0.3">
      <c r="U486" s="10"/>
      <c r="V486" s="5"/>
      <c r="W486" s="5"/>
      <c r="X486" s="5"/>
    </row>
    <row r="487" spans="21:24" ht="14.4" x14ac:dyDescent="0.3">
      <c r="U487" s="10"/>
      <c r="V487" s="5"/>
      <c r="W487" s="5"/>
      <c r="X487" s="5"/>
    </row>
    <row r="488" spans="21:24" ht="14.4" x14ac:dyDescent="0.3">
      <c r="U488" s="10"/>
      <c r="V488" s="5"/>
      <c r="W488" s="5"/>
      <c r="X488" s="5"/>
    </row>
    <row r="489" spans="21:24" ht="14.4" x14ac:dyDescent="0.3">
      <c r="U489" s="10"/>
      <c r="V489" s="5"/>
      <c r="W489" s="5"/>
      <c r="X489" s="5"/>
    </row>
    <row r="490" spans="21:24" ht="14.4" x14ac:dyDescent="0.3">
      <c r="U490" s="10"/>
      <c r="V490" s="5"/>
      <c r="W490" s="5"/>
      <c r="X490" s="5"/>
    </row>
    <row r="491" spans="21:24" ht="14.4" x14ac:dyDescent="0.3">
      <c r="U491" s="10"/>
      <c r="V491" s="5"/>
      <c r="W491" s="5"/>
      <c r="X491" s="5"/>
    </row>
    <row r="492" spans="21:24" ht="14.4" x14ac:dyDescent="0.3">
      <c r="U492" s="10"/>
      <c r="V492" s="5"/>
      <c r="W492" s="5"/>
      <c r="X492" s="5"/>
    </row>
    <row r="493" spans="21:24" ht="14.4" x14ac:dyDescent="0.3">
      <c r="U493" s="10"/>
      <c r="V493" s="5"/>
      <c r="W493" s="5"/>
      <c r="X493" s="5"/>
    </row>
    <row r="494" spans="21:24" ht="14.4" x14ac:dyDescent="0.3">
      <c r="U494" s="10"/>
      <c r="V494" s="5"/>
      <c r="W494" s="5"/>
      <c r="X494" s="5"/>
    </row>
    <row r="495" spans="21:24" ht="14.4" x14ac:dyDescent="0.3">
      <c r="U495" s="10"/>
      <c r="V495" s="5"/>
      <c r="W495" s="5"/>
      <c r="X495" s="5"/>
    </row>
    <row r="496" spans="21:24" ht="14.4" x14ac:dyDescent="0.3">
      <c r="U496" s="10"/>
      <c r="V496" s="5"/>
      <c r="W496" s="5"/>
      <c r="X496" s="5"/>
    </row>
    <row r="497" spans="21:24" ht="14.4" x14ac:dyDescent="0.3">
      <c r="U497" s="10"/>
      <c r="V497" s="5"/>
      <c r="W497" s="5"/>
      <c r="X497" s="5"/>
    </row>
    <row r="498" spans="21:24" ht="14.4" x14ac:dyDescent="0.3">
      <c r="U498" s="10"/>
      <c r="V498" s="5"/>
      <c r="W498" s="5"/>
      <c r="X498" s="5"/>
    </row>
    <row r="499" spans="21:24" ht="14.4" x14ac:dyDescent="0.3">
      <c r="U499" s="10"/>
      <c r="V499" s="5"/>
      <c r="W499" s="5"/>
      <c r="X499" s="5"/>
    </row>
    <row r="500" spans="21:24" ht="14.4" x14ac:dyDescent="0.3">
      <c r="U500" s="10"/>
      <c r="V500" s="5"/>
      <c r="W500" s="5"/>
      <c r="X500" s="5"/>
    </row>
    <row r="501" spans="21:24" ht="14.4" x14ac:dyDescent="0.3">
      <c r="U501" s="10"/>
      <c r="V501" s="5"/>
      <c r="W501" s="5"/>
      <c r="X501" s="5"/>
    </row>
    <row r="502" spans="21:24" ht="14.4" x14ac:dyDescent="0.3">
      <c r="U502" s="10"/>
      <c r="V502" s="5"/>
      <c r="W502" s="5"/>
      <c r="X502" s="5"/>
    </row>
    <row r="503" spans="21:24" ht="14.4" x14ac:dyDescent="0.3">
      <c r="U503" s="10"/>
      <c r="V503" s="5"/>
      <c r="W503" s="5"/>
      <c r="X503" s="5"/>
    </row>
    <row r="504" spans="21:24" ht="14.4" x14ac:dyDescent="0.3">
      <c r="U504" s="10"/>
      <c r="V504" s="5"/>
      <c r="W504" s="5"/>
      <c r="X504" s="5"/>
    </row>
    <row r="505" spans="21:24" ht="14.4" x14ac:dyDescent="0.3">
      <c r="U505" s="10"/>
      <c r="V505" s="5"/>
      <c r="W505" s="5"/>
      <c r="X505" s="5"/>
    </row>
    <row r="506" spans="21:24" ht="14.4" x14ac:dyDescent="0.3">
      <c r="U506" s="10"/>
      <c r="V506" s="5"/>
      <c r="W506" s="5"/>
      <c r="X506" s="5"/>
    </row>
    <row r="507" spans="21:24" ht="14.4" x14ac:dyDescent="0.3">
      <c r="U507" s="10"/>
      <c r="V507" s="5"/>
      <c r="W507" s="5"/>
      <c r="X507" s="5"/>
    </row>
    <row r="508" spans="21:24" ht="14.4" x14ac:dyDescent="0.3">
      <c r="U508" s="10"/>
      <c r="V508" s="5"/>
      <c r="W508" s="5"/>
      <c r="X508" s="5"/>
    </row>
    <row r="509" spans="21:24" ht="14.4" x14ac:dyDescent="0.3">
      <c r="U509" s="10"/>
      <c r="V509" s="5"/>
      <c r="W509" s="5"/>
      <c r="X509" s="5"/>
    </row>
    <row r="510" spans="21:24" ht="14.4" x14ac:dyDescent="0.3">
      <c r="U510" s="10"/>
      <c r="V510" s="5"/>
      <c r="W510" s="5"/>
      <c r="X510" s="5"/>
    </row>
    <row r="511" spans="21:24" ht="14.4" x14ac:dyDescent="0.3">
      <c r="U511" s="10"/>
      <c r="V511" s="5"/>
      <c r="W511" s="5"/>
      <c r="X511" s="5"/>
    </row>
    <row r="512" spans="21:24" ht="14.4" x14ac:dyDescent="0.3">
      <c r="U512" s="10"/>
      <c r="V512" s="5"/>
      <c r="W512" s="5"/>
      <c r="X512" s="5"/>
    </row>
    <row r="513" spans="21:24" ht="14.4" x14ac:dyDescent="0.3">
      <c r="U513" s="10"/>
      <c r="V513" s="5"/>
      <c r="W513" s="5"/>
      <c r="X513" s="5"/>
    </row>
    <row r="514" spans="21:24" ht="14.4" x14ac:dyDescent="0.3">
      <c r="U514" s="10"/>
      <c r="V514" s="5"/>
      <c r="W514" s="5"/>
      <c r="X514" s="5"/>
    </row>
    <row r="515" spans="21:24" ht="14.4" x14ac:dyDescent="0.3">
      <c r="U515" s="10"/>
      <c r="V515" s="5"/>
      <c r="W515" s="5"/>
      <c r="X515" s="5"/>
    </row>
    <row r="516" spans="21:24" ht="14.4" x14ac:dyDescent="0.3">
      <c r="U516" s="10"/>
      <c r="V516" s="5"/>
      <c r="W516" s="5"/>
      <c r="X516" s="5"/>
    </row>
    <row r="517" spans="21:24" ht="14.4" x14ac:dyDescent="0.3">
      <c r="U517" s="10"/>
      <c r="V517" s="5"/>
      <c r="W517" s="5"/>
      <c r="X517" s="5"/>
    </row>
    <row r="518" spans="21:24" ht="14.4" x14ac:dyDescent="0.3">
      <c r="U518" s="10"/>
      <c r="V518" s="5"/>
      <c r="W518" s="5"/>
      <c r="X518" s="5"/>
    </row>
    <row r="519" spans="21:24" ht="14.4" x14ac:dyDescent="0.3">
      <c r="U519" s="10"/>
      <c r="V519" s="5"/>
      <c r="W519" s="5"/>
      <c r="X519" s="5"/>
    </row>
    <row r="520" spans="21:24" ht="14.4" x14ac:dyDescent="0.3">
      <c r="U520" s="10"/>
      <c r="V520" s="5"/>
      <c r="W520" s="5"/>
      <c r="X520" s="5"/>
    </row>
    <row r="521" spans="21:24" ht="14.4" x14ac:dyDescent="0.3">
      <c r="U521" s="10"/>
      <c r="V521" s="5"/>
      <c r="W521" s="5"/>
      <c r="X521" s="5"/>
    </row>
    <row r="522" spans="21:24" ht="14.4" x14ac:dyDescent="0.3">
      <c r="U522" s="10"/>
      <c r="V522" s="5"/>
      <c r="W522" s="5"/>
      <c r="X522" s="5"/>
    </row>
    <row r="523" spans="21:24" ht="14.4" x14ac:dyDescent="0.3">
      <c r="U523" s="10"/>
      <c r="V523" s="5"/>
      <c r="W523" s="5"/>
      <c r="X523" s="5"/>
    </row>
    <row r="524" spans="21:24" ht="14.4" x14ac:dyDescent="0.3">
      <c r="U524" s="10"/>
      <c r="V524" s="5"/>
      <c r="W524" s="5"/>
      <c r="X524" s="5"/>
    </row>
    <row r="525" spans="21:24" ht="14.4" x14ac:dyDescent="0.3">
      <c r="U525" s="10"/>
      <c r="V525" s="5"/>
      <c r="W525" s="5"/>
      <c r="X525" s="5"/>
    </row>
    <row r="526" spans="21:24" ht="14.4" x14ac:dyDescent="0.3">
      <c r="U526" s="10"/>
      <c r="V526" s="5"/>
      <c r="W526" s="5"/>
      <c r="X526" s="5"/>
    </row>
    <row r="527" spans="21:24" ht="14.4" x14ac:dyDescent="0.3">
      <c r="U527" s="10"/>
      <c r="V527" s="5"/>
      <c r="W527" s="5"/>
      <c r="X527" s="5"/>
    </row>
    <row r="528" spans="21:24" ht="14.4" x14ac:dyDescent="0.3">
      <c r="U528" s="10"/>
      <c r="V528" s="5"/>
      <c r="W528" s="5"/>
      <c r="X528" s="5"/>
    </row>
    <row r="529" spans="21:24" ht="14.4" x14ac:dyDescent="0.3">
      <c r="U529" s="10"/>
      <c r="V529" s="5"/>
      <c r="W529" s="5"/>
      <c r="X529" s="5"/>
    </row>
    <row r="530" spans="21:24" ht="14.4" x14ac:dyDescent="0.3">
      <c r="U530" s="10"/>
      <c r="V530" s="5"/>
      <c r="W530" s="5"/>
      <c r="X530" s="5"/>
    </row>
    <row r="531" spans="21:24" ht="14.4" x14ac:dyDescent="0.3">
      <c r="U531" s="10"/>
      <c r="V531" s="5"/>
      <c r="W531" s="5"/>
      <c r="X531" s="5"/>
    </row>
    <row r="532" spans="21:24" ht="14.4" x14ac:dyDescent="0.3">
      <c r="U532" s="10"/>
      <c r="V532" s="5"/>
      <c r="W532" s="5"/>
      <c r="X532" s="5"/>
    </row>
    <row r="533" spans="21:24" ht="14.4" x14ac:dyDescent="0.3">
      <c r="U533" s="10"/>
      <c r="V533" s="5"/>
      <c r="W533" s="5"/>
      <c r="X533" s="5"/>
    </row>
    <row r="534" spans="21:24" ht="14.4" x14ac:dyDescent="0.3">
      <c r="U534" s="10"/>
      <c r="V534" s="5"/>
      <c r="W534" s="5"/>
      <c r="X534" s="5"/>
    </row>
    <row r="535" spans="21:24" ht="14.4" x14ac:dyDescent="0.3">
      <c r="U535" s="10"/>
      <c r="V535" s="5"/>
      <c r="W535" s="5"/>
      <c r="X535" s="5"/>
    </row>
    <row r="536" spans="21:24" ht="14.4" x14ac:dyDescent="0.3">
      <c r="U536" s="10"/>
      <c r="V536" s="5"/>
      <c r="W536" s="5"/>
      <c r="X536" s="5"/>
    </row>
    <row r="537" spans="21:24" ht="14.4" x14ac:dyDescent="0.3">
      <c r="U537" s="10"/>
      <c r="V537" s="5"/>
      <c r="W537" s="5"/>
      <c r="X537" s="5"/>
    </row>
    <row r="538" spans="21:24" ht="14.4" x14ac:dyDescent="0.3">
      <c r="U538" s="10"/>
      <c r="V538" s="5"/>
      <c r="W538" s="5"/>
      <c r="X538" s="5"/>
    </row>
    <row r="539" spans="21:24" ht="14.4" x14ac:dyDescent="0.3">
      <c r="U539" s="10"/>
      <c r="V539" s="5"/>
      <c r="W539" s="5"/>
      <c r="X539" s="5"/>
    </row>
    <row r="540" spans="21:24" ht="14.4" x14ac:dyDescent="0.3">
      <c r="U540" s="10"/>
      <c r="V540" s="5"/>
      <c r="W540" s="5"/>
      <c r="X540" s="5"/>
    </row>
    <row r="541" spans="21:24" ht="14.4" x14ac:dyDescent="0.3">
      <c r="U541" s="10"/>
      <c r="V541" s="5"/>
      <c r="W541" s="5"/>
      <c r="X541" s="5"/>
    </row>
    <row r="542" spans="21:24" ht="14.4" x14ac:dyDescent="0.3">
      <c r="U542" s="10"/>
      <c r="V542" s="5"/>
      <c r="W542" s="5"/>
      <c r="X542" s="5"/>
    </row>
    <row r="543" spans="21:24" ht="14.4" x14ac:dyDescent="0.3">
      <c r="U543" s="10"/>
      <c r="V543" s="5"/>
      <c r="W543" s="5"/>
      <c r="X543" s="5"/>
    </row>
    <row r="544" spans="21:24" ht="14.4" x14ac:dyDescent="0.3">
      <c r="U544" s="10"/>
      <c r="V544" s="5"/>
      <c r="W544" s="5"/>
      <c r="X544" s="5"/>
    </row>
    <row r="545" spans="21:24" ht="14.4" x14ac:dyDescent="0.3">
      <c r="U545" s="10"/>
      <c r="V545" s="5"/>
      <c r="W545" s="5"/>
      <c r="X545" s="5"/>
    </row>
    <row r="546" spans="21:24" ht="14.4" x14ac:dyDescent="0.3">
      <c r="U546" s="10"/>
      <c r="V546" s="5"/>
      <c r="W546" s="5"/>
      <c r="X546" s="5"/>
    </row>
    <row r="547" spans="21:24" ht="14.4" x14ac:dyDescent="0.3">
      <c r="U547" s="10"/>
      <c r="V547" s="5"/>
      <c r="W547" s="5"/>
      <c r="X547" s="5"/>
    </row>
    <row r="548" spans="21:24" ht="14.4" x14ac:dyDescent="0.3">
      <c r="U548" s="10"/>
      <c r="V548" s="5"/>
      <c r="W548" s="5"/>
      <c r="X548" s="5"/>
    </row>
    <row r="549" spans="21:24" ht="14.4" x14ac:dyDescent="0.3">
      <c r="U549" s="10"/>
      <c r="V549" s="5"/>
      <c r="W549" s="5"/>
      <c r="X549" s="5"/>
    </row>
    <row r="550" spans="21:24" ht="14.4" x14ac:dyDescent="0.3">
      <c r="U550" s="10"/>
      <c r="V550" s="5"/>
      <c r="W550" s="5"/>
      <c r="X550" s="5"/>
    </row>
    <row r="551" spans="21:24" ht="14.4" x14ac:dyDescent="0.3">
      <c r="U551" s="10"/>
      <c r="V551" s="5"/>
      <c r="W551" s="5"/>
      <c r="X551" s="5"/>
    </row>
    <row r="552" spans="21:24" ht="14.4" x14ac:dyDescent="0.3">
      <c r="U552" s="10"/>
      <c r="V552" s="5"/>
      <c r="W552" s="5"/>
      <c r="X552" s="5"/>
    </row>
    <row r="553" spans="21:24" ht="14.4" x14ac:dyDescent="0.3">
      <c r="U553" s="10"/>
      <c r="V553" s="5"/>
      <c r="W553" s="5"/>
      <c r="X553" s="5"/>
    </row>
    <row r="554" spans="21:24" ht="14.4" x14ac:dyDescent="0.3">
      <c r="U554" s="10"/>
      <c r="V554" s="5"/>
      <c r="W554" s="5"/>
      <c r="X554" s="5"/>
    </row>
    <row r="555" spans="21:24" ht="14.4" x14ac:dyDescent="0.3">
      <c r="U555" s="10"/>
      <c r="V555" s="5"/>
      <c r="W555" s="5"/>
      <c r="X555" s="5"/>
    </row>
    <row r="556" spans="21:24" ht="14.4" x14ac:dyDescent="0.3">
      <c r="U556" s="10"/>
      <c r="V556" s="5"/>
      <c r="W556" s="5"/>
      <c r="X556" s="5"/>
    </row>
    <row r="557" spans="21:24" ht="14.4" x14ac:dyDescent="0.3">
      <c r="U557" s="10"/>
      <c r="V557" s="5"/>
      <c r="W557" s="5"/>
      <c r="X557" s="5"/>
    </row>
    <row r="558" spans="21:24" ht="14.4" x14ac:dyDescent="0.3">
      <c r="U558" s="10"/>
      <c r="V558" s="5"/>
      <c r="W558" s="5"/>
      <c r="X558" s="5"/>
    </row>
    <row r="559" spans="21:24" ht="14.4" x14ac:dyDescent="0.3">
      <c r="U559" s="10"/>
      <c r="V559" s="5"/>
      <c r="W559" s="5"/>
      <c r="X559" s="5"/>
    </row>
    <row r="560" spans="21:24" ht="14.4" x14ac:dyDescent="0.3">
      <c r="U560" s="10"/>
      <c r="V560" s="5"/>
      <c r="W560" s="5"/>
      <c r="X560" s="5"/>
    </row>
    <row r="561" spans="21:24" ht="14.4" x14ac:dyDescent="0.3">
      <c r="U561" s="10"/>
      <c r="V561" s="5"/>
      <c r="W561" s="5"/>
      <c r="X561" s="5"/>
    </row>
    <row r="562" spans="21:24" ht="14.4" x14ac:dyDescent="0.3">
      <c r="U562" s="10"/>
      <c r="V562" s="5"/>
      <c r="W562" s="5"/>
      <c r="X562" s="5"/>
    </row>
    <row r="563" spans="21:24" ht="14.4" x14ac:dyDescent="0.3">
      <c r="U563" s="10"/>
      <c r="V563" s="5"/>
      <c r="W563" s="5"/>
      <c r="X563" s="5"/>
    </row>
    <row r="564" spans="21:24" ht="14.4" x14ac:dyDescent="0.3">
      <c r="U564" s="10"/>
      <c r="V564" s="5"/>
      <c r="W564" s="5"/>
      <c r="X564" s="5"/>
    </row>
    <row r="565" spans="21:24" ht="14.4" x14ac:dyDescent="0.3">
      <c r="U565" s="10"/>
      <c r="V565" s="5"/>
      <c r="W565" s="5"/>
      <c r="X565" s="5"/>
    </row>
    <row r="566" spans="21:24" ht="14.4" x14ac:dyDescent="0.3">
      <c r="U566" s="10"/>
      <c r="V566" s="5"/>
      <c r="W566" s="5"/>
      <c r="X566" s="5"/>
    </row>
    <row r="567" spans="21:24" ht="14.4" x14ac:dyDescent="0.3">
      <c r="U567" s="10"/>
      <c r="V567" s="5"/>
      <c r="W567" s="5"/>
      <c r="X567" s="5"/>
    </row>
    <row r="568" spans="21:24" ht="14.4" x14ac:dyDescent="0.3">
      <c r="U568" s="10"/>
      <c r="V568" s="5"/>
      <c r="W568" s="5"/>
      <c r="X568" s="5"/>
    </row>
    <row r="569" spans="21:24" ht="14.4" x14ac:dyDescent="0.3">
      <c r="U569" s="10"/>
      <c r="V569" s="5"/>
      <c r="W569" s="5"/>
      <c r="X569" s="5"/>
    </row>
    <row r="570" spans="21:24" ht="14.4" x14ac:dyDescent="0.3">
      <c r="U570" s="10"/>
      <c r="V570" s="5"/>
      <c r="W570" s="5"/>
      <c r="X570" s="5"/>
    </row>
    <row r="571" spans="21:24" ht="14.4" x14ac:dyDescent="0.3">
      <c r="U571" s="10"/>
      <c r="V571" s="5"/>
      <c r="W571" s="5"/>
      <c r="X571" s="5"/>
    </row>
    <row r="572" spans="21:24" ht="14.4" x14ac:dyDescent="0.3">
      <c r="U572" s="10"/>
      <c r="V572" s="5"/>
      <c r="W572" s="5"/>
      <c r="X572" s="5"/>
    </row>
    <row r="573" spans="21:24" ht="14.4" x14ac:dyDescent="0.3">
      <c r="U573" s="10"/>
      <c r="V573" s="5"/>
      <c r="W573" s="5"/>
      <c r="X573" s="5"/>
    </row>
    <row r="574" spans="21:24" ht="14.4" x14ac:dyDescent="0.3">
      <c r="U574" s="10"/>
      <c r="V574" s="5"/>
      <c r="W574" s="5"/>
      <c r="X574" s="5"/>
    </row>
    <row r="575" spans="21:24" ht="14.4" x14ac:dyDescent="0.3">
      <c r="U575" s="10"/>
      <c r="V575" s="5"/>
      <c r="W575" s="5"/>
      <c r="X575" s="5"/>
    </row>
    <row r="576" spans="21:24" ht="14.4" x14ac:dyDescent="0.3">
      <c r="U576" s="10"/>
      <c r="V576" s="5"/>
      <c r="W576" s="5"/>
      <c r="X576" s="5"/>
    </row>
    <row r="577" spans="21:24" ht="14.4" x14ac:dyDescent="0.3">
      <c r="U577" s="10"/>
      <c r="V577" s="5"/>
      <c r="W577" s="5"/>
      <c r="X577" s="5"/>
    </row>
    <row r="578" spans="21:24" ht="14.4" x14ac:dyDescent="0.3">
      <c r="U578" s="10"/>
      <c r="V578" s="5"/>
      <c r="W578" s="5"/>
      <c r="X578" s="5"/>
    </row>
    <row r="579" spans="21:24" ht="14.4" x14ac:dyDescent="0.3">
      <c r="U579" s="10"/>
      <c r="V579" s="5"/>
      <c r="W579" s="5"/>
      <c r="X579" s="5"/>
    </row>
    <row r="580" spans="21:24" ht="14.4" x14ac:dyDescent="0.3">
      <c r="U580" s="10"/>
      <c r="V580" s="5"/>
      <c r="W580" s="5"/>
      <c r="X580" s="5"/>
    </row>
    <row r="581" spans="21:24" ht="14.4" x14ac:dyDescent="0.3">
      <c r="U581" s="10"/>
      <c r="V581" s="5"/>
      <c r="W581" s="5"/>
      <c r="X581" s="5"/>
    </row>
    <row r="582" spans="21:24" ht="14.4" x14ac:dyDescent="0.3">
      <c r="U582" s="10"/>
      <c r="V582" s="5"/>
      <c r="W582" s="5"/>
      <c r="X582" s="5"/>
    </row>
    <row r="583" spans="21:24" ht="14.4" x14ac:dyDescent="0.3">
      <c r="U583" s="10"/>
      <c r="V583" s="5"/>
      <c r="W583" s="5"/>
      <c r="X583" s="5"/>
    </row>
    <row r="584" spans="21:24" ht="14.4" x14ac:dyDescent="0.3">
      <c r="U584" s="10"/>
      <c r="V584" s="5"/>
      <c r="W584" s="5"/>
      <c r="X584" s="5"/>
    </row>
    <row r="585" spans="21:24" ht="14.4" x14ac:dyDescent="0.3">
      <c r="U585" s="10"/>
      <c r="V585" s="5"/>
      <c r="W585" s="5"/>
      <c r="X585" s="5"/>
    </row>
    <row r="586" spans="21:24" ht="14.4" x14ac:dyDescent="0.3">
      <c r="U586" s="10"/>
      <c r="V586" s="5"/>
      <c r="W586" s="5"/>
      <c r="X586" s="5"/>
    </row>
    <row r="587" spans="21:24" ht="14.4" x14ac:dyDescent="0.3">
      <c r="U587" s="10"/>
      <c r="V587" s="5"/>
      <c r="W587" s="5"/>
      <c r="X587" s="5"/>
    </row>
    <row r="588" spans="21:24" ht="14.4" x14ac:dyDescent="0.3">
      <c r="U588" s="10"/>
      <c r="V588" s="5"/>
      <c r="W588" s="5"/>
      <c r="X588" s="5"/>
    </row>
    <row r="589" spans="21:24" ht="14.4" x14ac:dyDescent="0.3">
      <c r="U589" s="10"/>
      <c r="V589" s="5"/>
      <c r="W589" s="5"/>
      <c r="X589" s="5"/>
    </row>
    <row r="590" spans="21:24" ht="14.4" x14ac:dyDescent="0.3">
      <c r="U590" s="10"/>
      <c r="V590" s="5"/>
      <c r="W590" s="5"/>
      <c r="X590" s="5"/>
    </row>
    <row r="591" spans="21:24" ht="14.4" x14ac:dyDescent="0.3">
      <c r="U591" s="10"/>
      <c r="V591" s="5"/>
      <c r="W591" s="5"/>
      <c r="X591" s="5"/>
    </row>
    <row r="592" spans="21:24" ht="14.4" x14ac:dyDescent="0.3">
      <c r="U592" s="10"/>
      <c r="V592" s="5"/>
      <c r="W592" s="5"/>
      <c r="X592" s="5"/>
    </row>
    <row r="593" spans="21:24" ht="14.4" x14ac:dyDescent="0.3">
      <c r="U593" s="10"/>
      <c r="V593" s="5"/>
      <c r="W593" s="5"/>
      <c r="X593" s="5"/>
    </row>
    <row r="594" spans="21:24" ht="14.4" x14ac:dyDescent="0.3">
      <c r="U594" s="10"/>
      <c r="V594" s="5"/>
      <c r="W594" s="5"/>
      <c r="X594" s="5"/>
    </row>
    <row r="595" spans="21:24" ht="14.4" x14ac:dyDescent="0.3">
      <c r="U595" s="10"/>
      <c r="V595" s="5"/>
      <c r="W595" s="5"/>
      <c r="X595" s="5"/>
    </row>
    <row r="596" spans="21:24" ht="14.4" x14ac:dyDescent="0.3">
      <c r="U596" s="10"/>
      <c r="V596" s="5"/>
      <c r="W596" s="5"/>
      <c r="X596" s="5"/>
    </row>
    <row r="597" spans="21:24" ht="14.4" x14ac:dyDescent="0.3">
      <c r="U597" s="10"/>
      <c r="V597" s="5"/>
      <c r="W597" s="5"/>
      <c r="X597" s="5"/>
    </row>
    <row r="598" spans="21:24" ht="14.4" x14ac:dyDescent="0.3">
      <c r="U598" s="10"/>
      <c r="V598" s="5"/>
      <c r="W598" s="5"/>
      <c r="X598" s="5"/>
    </row>
    <row r="599" spans="21:24" ht="14.4" x14ac:dyDescent="0.3">
      <c r="U599" s="10"/>
      <c r="V599" s="5"/>
      <c r="W599" s="5"/>
      <c r="X599" s="5"/>
    </row>
    <row r="600" spans="21:24" ht="14.4" x14ac:dyDescent="0.3">
      <c r="U600" s="10"/>
      <c r="V600" s="5"/>
      <c r="W600" s="5"/>
      <c r="X600" s="5"/>
    </row>
    <row r="601" spans="21:24" ht="14.4" x14ac:dyDescent="0.3">
      <c r="U601" s="10"/>
      <c r="V601" s="5"/>
      <c r="W601" s="5"/>
      <c r="X601" s="5"/>
    </row>
    <row r="602" spans="21:24" ht="14.4" x14ac:dyDescent="0.3">
      <c r="U602" s="10"/>
      <c r="V602" s="5"/>
      <c r="W602" s="5"/>
      <c r="X602" s="5"/>
    </row>
    <row r="603" spans="21:24" ht="14.4" x14ac:dyDescent="0.3">
      <c r="U603" s="10"/>
      <c r="V603" s="5"/>
      <c r="W603" s="5"/>
      <c r="X603" s="5"/>
    </row>
    <row r="604" spans="21:24" ht="14.4" x14ac:dyDescent="0.3">
      <c r="U604" s="10"/>
      <c r="V604" s="5"/>
      <c r="W604" s="5"/>
      <c r="X604" s="5"/>
    </row>
    <row r="605" spans="21:24" ht="14.4" x14ac:dyDescent="0.3">
      <c r="U605" s="10"/>
      <c r="V605" s="5"/>
      <c r="W605" s="5"/>
      <c r="X605" s="5"/>
    </row>
    <row r="606" spans="21:24" ht="14.4" x14ac:dyDescent="0.3">
      <c r="U606" s="10"/>
      <c r="V606" s="5"/>
      <c r="W606" s="5"/>
      <c r="X606" s="5"/>
    </row>
    <row r="607" spans="21:24" ht="14.4" x14ac:dyDescent="0.3">
      <c r="U607" s="10"/>
      <c r="V607" s="5"/>
      <c r="W607" s="5"/>
      <c r="X607" s="5"/>
    </row>
    <row r="608" spans="21:24" ht="14.4" x14ac:dyDescent="0.3">
      <c r="U608" s="10"/>
      <c r="V608" s="5"/>
      <c r="W608" s="5"/>
      <c r="X608" s="5"/>
    </row>
    <row r="609" spans="21:24" ht="14.4" x14ac:dyDescent="0.3">
      <c r="U609" s="10"/>
      <c r="V609" s="5"/>
      <c r="W609" s="5"/>
      <c r="X609" s="5"/>
    </row>
    <row r="610" spans="21:24" ht="14.4" x14ac:dyDescent="0.3">
      <c r="U610" s="10"/>
      <c r="V610" s="5"/>
      <c r="W610" s="5"/>
      <c r="X610" s="5"/>
    </row>
    <row r="611" spans="21:24" ht="14.4" x14ac:dyDescent="0.3">
      <c r="U611" s="10"/>
      <c r="V611" s="5"/>
      <c r="W611" s="5"/>
      <c r="X611" s="5"/>
    </row>
    <row r="612" spans="21:24" ht="14.4" x14ac:dyDescent="0.3">
      <c r="U612" s="10"/>
      <c r="V612" s="5"/>
      <c r="W612" s="5"/>
      <c r="X612" s="5"/>
    </row>
    <row r="613" spans="21:24" ht="14.4" x14ac:dyDescent="0.3">
      <c r="U613" s="10"/>
      <c r="V613" s="5"/>
      <c r="W613" s="5"/>
      <c r="X613" s="5"/>
    </row>
    <row r="614" spans="21:24" ht="14.4" x14ac:dyDescent="0.3">
      <c r="U614" s="10"/>
      <c r="V614" s="5"/>
      <c r="W614" s="5"/>
      <c r="X614" s="5"/>
    </row>
    <row r="615" spans="21:24" ht="14.4" x14ac:dyDescent="0.3">
      <c r="U615" s="10"/>
      <c r="V615" s="5"/>
      <c r="W615" s="5"/>
      <c r="X615" s="5"/>
    </row>
    <row r="616" spans="21:24" ht="14.4" x14ac:dyDescent="0.3">
      <c r="U616" s="10"/>
      <c r="V616" s="5"/>
      <c r="W616" s="5"/>
      <c r="X616" s="5"/>
    </row>
    <row r="617" spans="21:24" ht="14.4" x14ac:dyDescent="0.3">
      <c r="U617" s="10"/>
      <c r="V617" s="5"/>
      <c r="W617" s="5"/>
      <c r="X617" s="5"/>
    </row>
    <row r="618" spans="21:24" ht="14.4" x14ac:dyDescent="0.3">
      <c r="U618" s="10"/>
      <c r="V618" s="5"/>
      <c r="W618" s="5"/>
      <c r="X618" s="5"/>
    </row>
    <row r="619" spans="21:24" ht="14.4" x14ac:dyDescent="0.3">
      <c r="U619" s="10"/>
      <c r="V619" s="5"/>
      <c r="W619" s="5"/>
      <c r="X619" s="5"/>
    </row>
    <row r="620" spans="21:24" ht="14.4" x14ac:dyDescent="0.3">
      <c r="U620" s="10"/>
      <c r="V620" s="5"/>
      <c r="W620" s="5"/>
      <c r="X620" s="5"/>
    </row>
    <row r="621" spans="21:24" ht="14.4" x14ac:dyDescent="0.3">
      <c r="U621" s="10"/>
      <c r="V621" s="5"/>
      <c r="W621" s="5"/>
      <c r="X621" s="5"/>
    </row>
    <row r="622" spans="21:24" ht="14.4" x14ac:dyDescent="0.3">
      <c r="U622" s="10"/>
      <c r="V622" s="5"/>
      <c r="W622" s="5"/>
      <c r="X622" s="5"/>
    </row>
    <row r="623" spans="21:24" ht="14.4" x14ac:dyDescent="0.3">
      <c r="U623" s="10"/>
      <c r="V623" s="5"/>
      <c r="W623" s="5"/>
      <c r="X623" s="5"/>
    </row>
    <row r="624" spans="21:24" ht="14.4" x14ac:dyDescent="0.3">
      <c r="U624" s="10"/>
      <c r="V624" s="5"/>
      <c r="W624" s="5"/>
      <c r="X624" s="5"/>
    </row>
    <row r="625" spans="21:24" ht="14.4" x14ac:dyDescent="0.3">
      <c r="U625" s="10"/>
      <c r="V625" s="5"/>
      <c r="W625" s="5"/>
      <c r="X625" s="5"/>
    </row>
    <row r="626" spans="21:24" ht="14.4" x14ac:dyDescent="0.3">
      <c r="U626" s="10"/>
      <c r="V626" s="5"/>
      <c r="W626" s="5"/>
      <c r="X626" s="5"/>
    </row>
    <row r="627" spans="21:24" ht="14.4" x14ac:dyDescent="0.3">
      <c r="U627" s="10"/>
      <c r="V627" s="5"/>
      <c r="W627" s="5"/>
      <c r="X627" s="5"/>
    </row>
    <row r="628" spans="21:24" ht="14.4" x14ac:dyDescent="0.3">
      <c r="U628" s="10"/>
      <c r="V628" s="5"/>
      <c r="W628" s="5"/>
      <c r="X628" s="5"/>
    </row>
    <row r="629" spans="21:24" ht="14.4" x14ac:dyDescent="0.3">
      <c r="U629" s="10"/>
      <c r="V629" s="5"/>
      <c r="W629" s="5"/>
      <c r="X629" s="5"/>
    </row>
    <row r="630" spans="21:24" ht="14.4" x14ac:dyDescent="0.3">
      <c r="U630" s="10"/>
      <c r="V630" s="5"/>
      <c r="W630" s="5"/>
      <c r="X630" s="5"/>
    </row>
    <row r="631" spans="21:24" ht="14.4" x14ac:dyDescent="0.3">
      <c r="U631" s="10"/>
      <c r="V631" s="5"/>
      <c r="W631" s="5"/>
      <c r="X631" s="5"/>
    </row>
    <row r="632" spans="21:24" ht="14.4" x14ac:dyDescent="0.3">
      <c r="U632" s="10"/>
      <c r="V632" s="5"/>
      <c r="W632" s="5"/>
      <c r="X632" s="5"/>
    </row>
    <row r="633" spans="21:24" ht="14.4" x14ac:dyDescent="0.3">
      <c r="U633" s="10"/>
      <c r="V633" s="5"/>
      <c r="W633" s="5"/>
      <c r="X633" s="5"/>
    </row>
    <row r="634" spans="21:24" ht="14.4" x14ac:dyDescent="0.3">
      <c r="U634" s="10"/>
      <c r="V634" s="5"/>
      <c r="W634" s="5"/>
      <c r="X634" s="5"/>
    </row>
    <row r="635" spans="21:24" ht="14.4" x14ac:dyDescent="0.3">
      <c r="U635" s="10"/>
      <c r="V635" s="5"/>
      <c r="W635" s="5"/>
      <c r="X635" s="5"/>
    </row>
    <row r="636" spans="21:24" ht="14.4" x14ac:dyDescent="0.3">
      <c r="U636" s="10"/>
      <c r="V636" s="5"/>
      <c r="W636" s="5"/>
      <c r="X636" s="5"/>
    </row>
    <row r="637" spans="21:24" ht="14.4" x14ac:dyDescent="0.3">
      <c r="U637" s="10"/>
      <c r="V637" s="5"/>
      <c r="W637" s="5"/>
      <c r="X637" s="5"/>
    </row>
    <row r="638" spans="21:24" ht="14.4" x14ac:dyDescent="0.3">
      <c r="U638" s="10"/>
      <c r="V638" s="5"/>
      <c r="W638" s="5"/>
      <c r="X638" s="5"/>
    </row>
    <row r="639" spans="21:24" ht="14.4" x14ac:dyDescent="0.3">
      <c r="U639" s="10"/>
      <c r="V639" s="5"/>
      <c r="W639" s="5"/>
      <c r="X639" s="5"/>
    </row>
    <row r="640" spans="21:24" ht="14.4" x14ac:dyDescent="0.3">
      <c r="U640" s="10"/>
      <c r="V640" s="5"/>
      <c r="W640" s="5"/>
      <c r="X640" s="5"/>
    </row>
    <row r="641" spans="21:24" ht="14.4" x14ac:dyDescent="0.3">
      <c r="U641" s="10"/>
      <c r="V641" s="5"/>
      <c r="W641" s="5"/>
      <c r="X641" s="5"/>
    </row>
    <row r="642" spans="21:24" ht="14.4" x14ac:dyDescent="0.3">
      <c r="U642" s="10"/>
      <c r="V642" s="5"/>
      <c r="W642" s="5"/>
      <c r="X642" s="5"/>
    </row>
    <row r="643" spans="21:24" ht="14.4" x14ac:dyDescent="0.3">
      <c r="U643" s="10"/>
      <c r="V643" s="5"/>
      <c r="W643" s="5"/>
      <c r="X643" s="5"/>
    </row>
    <row r="644" spans="21:24" ht="14.4" x14ac:dyDescent="0.3">
      <c r="U644" s="10"/>
      <c r="V644" s="5"/>
      <c r="W644" s="5"/>
      <c r="X644" s="5"/>
    </row>
    <row r="645" spans="21:24" ht="14.4" x14ac:dyDescent="0.3">
      <c r="U645" s="10"/>
      <c r="V645" s="5"/>
      <c r="W645" s="5"/>
      <c r="X645" s="5"/>
    </row>
    <row r="646" spans="21:24" ht="14.4" x14ac:dyDescent="0.3">
      <c r="U646" s="10"/>
      <c r="V646" s="5"/>
      <c r="W646" s="5"/>
      <c r="X646" s="5"/>
    </row>
    <row r="647" spans="21:24" ht="14.4" x14ac:dyDescent="0.3">
      <c r="U647" s="10"/>
      <c r="V647" s="5"/>
      <c r="W647" s="5"/>
      <c r="X647" s="5"/>
    </row>
    <row r="648" spans="21:24" ht="14.4" x14ac:dyDescent="0.3">
      <c r="U648" s="10"/>
      <c r="V648" s="5"/>
      <c r="W648" s="5"/>
      <c r="X648" s="5"/>
    </row>
    <row r="649" spans="21:24" ht="14.4" x14ac:dyDescent="0.3">
      <c r="U649" s="10"/>
      <c r="V649" s="5"/>
      <c r="W649" s="5"/>
      <c r="X649" s="5"/>
    </row>
    <row r="650" spans="21:24" ht="14.4" x14ac:dyDescent="0.3">
      <c r="U650" s="10"/>
      <c r="V650" s="5"/>
      <c r="W650" s="5"/>
      <c r="X650" s="5"/>
    </row>
    <row r="651" spans="21:24" ht="14.4" x14ac:dyDescent="0.3">
      <c r="U651" s="10"/>
      <c r="V651" s="5"/>
      <c r="W651" s="5"/>
      <c r="X651" s="5"/>
    </row>
    <row r="652" spans="21:24" ht="14.4" x14ac:dyDescent="0.3">
      <c r="U652" s="10"/>
      <c r="V652" s="5"/>
      <c r="W652" s="5"/>
      <c r="X652" s="5"/>
    </row>
    <row r="653" spans="21:24" ht="14.4" x14ac:dyDescent="0.3">
      <c r="U653" s="10"/>
      <c r="V653" s="5"/>
      <c r="W653" s="5"/>
      <c r="X653" s="5"/>
    </row>
    <row r="654" spans="21:24" ht="14.4" x14ac:dyDescent="0.3">
      <c r="U654" s="10"/>
      <c r="V654" s="5"/>
      <c r="W654" s="5"/>
      <c r="X654" s="5"/>
    </row>
    <row r="655" spans="21:24" ht="14.4" x14ac:dyDescent="0.3">
      <c r="U655" s="10"/>
      <c r="V655" s="5"/>
      <c r="W655" s="5"/>
      <c r="X655" s="5"/>
    </row>
    <row r="656" spans="21:24" ht="14.4" x14ac:dyDescent="0.3">
      <c r="U656" s="10"/>
      <c r="V656" s="5"/>
      <c r="W656" s="5"/>
      <c r="X656" s="5"/>
    </row>
    <row r="657" spans="21:24" ht="14.4" x14ac:dyDescent="0.3">
      <c r="U657" s="10"/>
      <c r="V657" s="5"/>
      <c r="W657" s="5"/>
      <c r="X657" s="5"/>
    </row>
    <row r="658" spans="21:24" ht="14.4" x14ac:dyDescent="0.3">
      <c r="U658" s="10"/>
      <c r="V658" s="5"/>
      <c r="W658" s="5"/>
      <c r="X658" s="5"/>
    </row>
    <row r="659" spans="21:24" ht="14.4" x14ac:dyDescent="0.3">
      <c r="U659" s="10"/>
      <c r="V659" s="5"/>
      <c r="W659" s="5"/>
      <c r="X659" s="5"/>
    </row>
    <row r="660" spans="21:24" ht="14.4" x14ac:dyDescent="0.3">
      <c r="U660" s="10"/>
      <c r="V660" s="5"/>
      <c r="W660" s="5"/>
      <c r="X660" s="5"/>
    </row>
    <row r="661" spans="21:24" ht="14.4" x14ac:dyDescent="0.3">
      <c r="U661" s="10"/>
      <c r="V661" s="5"/>
      <c r="W661" s="5"/>
      <c r="X661" s="5"/>
    </row>
    <row r="662" spans="21:24" ht="14.4" x14ac:dyDescent="0.3">
      <c r="U662" s="10"/>
      <c r="V662" s="5"/>
      <c r="W662" s="5"/>
      <c r="X662" s="5"/>
    </row>
    <row r="663" spans="21:24" ht="14.4" x14ac:dyDescent="0.3">
      <c r="U663" s="10"/>
      <c r="V663" s="5"/>
      <c r="W663" s="5"/>
      <c r="X663" s="5"/>
    </row>
    <row r="664" spans="21:24" ht="14.4" x14ac:dyDescent="0.3">
      <c r="U664" s="10"/>
      <c r="V664" s="5"/>
      <c r="W664" s="5"/>
      <c r="X664" s="5"/>
    </row>
    <row r="665" spans="21:24" ht="14.4" x14ac:dyDescent="0.3">
      <c r="U665" s="10"/>
      <c r="V665" s="5"/>
      <c r="W665" s="5"/>
      <c r="X665" s="5"/>
    </row>
    <row r="666" spans="21:24" ht="14.4" x14ac:dyDescent="0.3">
      <c r="U666" s="10"/>
      <c r="V666" s="5"/>
      <c r="W666" s="5"/>
      <c r="X666" s="5"/>
    </row>
    <row r="667" spans="21:24" ht="14.4" x14ac:dyDescent="0.3">
      <c r="U667" s="10"/>
      <c r="V667" s="5"/>
      <c r="W667" s="5"/>
      <c r="X667" s="5"/>
    </row>
    <row r="668" spans="21:24" ht="14.4" x14ac:dyDescent="0.3">
      <c r="U668" s="10"/>
      <c r="V668" s="5"/>
      <c r="W668" s="5"/>
      <c r="X668" s="5"/>
    </row>
    <row r="669" spans="21:24" ht="14.4" x14ac:dyDescent="0.3">
      <c r="U669" s="10"/>
      <c r="V669" s="5"/>
      <c r="W669" s="5"/>
      <c r="X669" s="5"/>
    </row>
    <row r="670" spans="21:24" ht="14.4" x14ac:dyDescent="0.3">
      <c r="U670" s="10"/>
      <c r="V670" s="5"/>
      <c r="W670" s="5"/>
      <c r="X670" s="5"/>
    </row>
    <row r="671" spans="21:24" ht="14.4" x14ac:dyDescent="0.3">
      <c r="U671" s="10"/>
      <c r="V671" s="5"/>
      <c r="W671" s="5"/>
      <c r="X671" s="5"/>
    </row>
    <row r="672" spans="21:24" ht="14.4" x14ac:dyDescent="0.3">
      <c r="U672" s="10"/>
      <c r="V672" s="5"/>
      <c r="W672" s="5"/>
      <c r="X672" s="5"/>
    </row>
    <row r="673" spans="21:24" ht="14.4" x14ac:dyDescent="0.3">
      <c r="U673" s="10"/>
      <c r="V673" s="5"/>
      <c r="W673" s="5"/>
      <c r="X673" s="5"/>
    </row>
    <row r="674" spans="21:24" ht="14.4" x14ac:dyDescent="0.3">
      <c r="U674" s="10"/>
      <c r="V674" s="5"/>
      <c r="W674" s="5"/>
      <c r="X674" s="5"/>
    </row>
    <row r="675" spans="21:24" ht="14.4" x14ac:dyDescent="0.3">
      <c r="U675" s="10"/>
      <c r="V675" s="5"/>
      <c r="W675" s="5"/>
      <c r="X675" s="5"/>
    </row>
    <row r="676" spans="21:24" ht="14.4" x14ac:dyDescent="0.3">
      <c r="U676" s="10"/>
      <c r="V676" s="5"/>
      <c r="W676" s="5"/>
      <c r="X676" s="5"/>
    </row>
    <row r="677" spans="21:24" ht="14.4" x14ac:dyDescent="0.3">
      <c r="U677" s="10"/>
      <c r="V677" s="5"/>
      <c r="W677" s="5"/>
      <c r="X677" s="5"/>
    </row>
    <row r="678" spans="21:24" ht="14.4" x14ac:dyDescent="0.3">
      <c r="U678" s="10"/>
      <c r="V678" s="5"/>
      <c r="W678" s="5"/>
      <c r="X678" s="5"/>
    </row>
    <row r="679" spans="21:24" ht="14.4" x14ac:dyDescent="0.3">
      <c r="U679" s="10"/>
      <c r="V679" s="5"/>
      <c r="W679" s="5"/>
      <c r="X679" s="5"/>
    </row>
    <row r="680" spans="21:24" ht="14.4" x14ac:dyDescent="0.3">
      <c r="U680" s="10"/>
      <c r="V680" s="5"/>
      <c r="W680" s="5"/>
      <c r="X680" s="5"/>
    </row>
    <row r="681" spans="21:24" ht="14.4" x14ac:dyDescent="0.3">
      <c r="U681" s="10"/>
      <c r="V681" s="5"/>
      <c r="W681" s="5"/>
      <c r="X681" s="5"/>
    </row>
    <row r="682" spans="21:24" ht="14.4" x14ac:dyDescent="0.3">
      <c r="U682" s="10"/>
      <c r="V682" s="5"/>
      <c r="W682" s="5"/>
      <c r="X682" s="5"/>
    </row>
    <row r="683" spans="21:24" ht="14.4" x14ac:dyDescent="0.3">
      <c r="U683" s="10"/>
      <c r="V683" s="5"/>
      <c r="W683" s="5"/>
      <c r="X683" s="5"/>
    </row>
    <row r="684" spans="21:24" ht="14.4" x14ac:dyDescent="0.3">
      <c r="U684" s="10"/>
      <c r="V684" s="5"/>
      <c r="W684" s="5"/>
      <c r="X684" s="5"/>
    </row>
    <row r="685" spans="21:24" ht="14.4" x14ac:dyDescent="0.3">
      <c r="U685" s="10"/>
      <c r="V685" s="5"/>
      <c r="W685" s="5"/>
      <c r="X685" s="5"/>
    </row>
    <row r="686" spans="21:24" ht="14.4" x14ac:dyDescent="0.3">
      <c r="U686" s="10"/>
      <c r="V686" s="5"/>
      <c r="W686" s="5"/>
      <c r="X686" s="5"/>
    </row>
    <row r="687" spans="21:24" ht="14.4" x14ac:dyDescent="0.3">
      <c r="U687" s="10"/>
      <c r="V687" s="5"/>
      <c r="W687" s="5"/>
      <c r="X687" s="5"/>
    </row>
    <row r="688" spans="21:24" ht="14.4" x14ac:dyDescent="0.3">
      <c r="U688" s="10"/>
      <c r="V688" s="5"/>
      <c r="W688" s="5"/>
      <c r="X688" s="5"/>
    </row>
    <row r="689" spans="21:24" ht="14.4" x14ac:dyDescent="0.3">
      <c r="U689" s="10"/>
      <c r="V689" s="5"/>
      <c r="W689" s="5"/>
      <c r="X689" s="5"/>
    </row>
    <row r="690" spans="21:24" ht="14.4" x14ac:dyDescent="0.3">
      <c r="U690" s="10"/>
      <c r="V690" s="5"/>
      <c r="W690" s="5"/>
      <c r="X690" s="5"/>
    </row>
    <row r="691" spans="21:24" ht="14.4" x14ac:dyDescent="0.3">
      <c r="U691" s="10"/>
      <c r="V691" s="5"/>
      <c r="W691" s="5"/>
      <c r="X691" s="5"/>
    </row>
    <row r="692" spans="21:24" ht="14.4" x14ac:dyDescent="0.3">
      <c r="U692" s="10"/>
      <c r="V692" s="5"/>
      <c r="W692" s="5"/>
      <c r="X692" s="5"/>
    </row>
    <row r="693" spans="21:24" ht="14.4" x14ac:dyDescent="0.3">
      <c r="U693" s="10"/>
      <c r="V693" s="5"/>
      <c r="W693" s="5"/>
      <c r="X693" s="5"/>
    </row>
    <row r="694" spans="21:24" ht="14.4" x14ac:dyDescent="0.3">
      <c r="U694" s="10"/>
      <c r="V694" s="5"/>
      <c r="W694" s="5"/>
      <c r="X694" s="5"/>
    </row>
    <row r="695" spans="21:24" ht="14.4" x14ac:dyDescent="0.3">
      <c r="U695" s="10"/>
      <c r="V695" s="5"/>
      <c r="W695" s="5"/>
      <c r="X695" s="5"/>
    </row>
    <row r="696" spans="21:24" ht="14.4" x14ac:dyDescent="0.3">
      <c r="U696" s="10"/>
      <c r="V696" s="5"/>
      <c r="W696" s="5"/>
      <c r="X696" s="5"/>
    </row>
    <row r="697" spans="21:24" ht="14.4" x14ac:dyDescent="0.3">
      <c r="U697" s="10"/>
      <c r="V697" s="5"/>
      <c r="W697" s="5"/>
      <c r="X697" s="5"/>
    </row>
    <row r="698" spans="21:24" ht="14.4" x14ac:dyDescent="0.3">
      <c r="U698" s="10"/>
      <c r="V698" s="5"/>
      <c r="W698" s="5"/>
      <c r="X698" s="5"/>
    </row>
    <row r="699" spans="21:24" ht="14.4" x14ac:dyDescent="0.3">
      <c r="U699" s="10"/>
      <c r="V699" s="5"/>
      <c r="W699" s="5"/>
      <c r="X699" s="5"/>
    </row>
    <row r="700" spans="21:24" ht="14.4" x14ac:dyDescent="0.3">
      <c r="U700" s="10"/>
      <c r="V700" s="5"/>
      <c r="W700" s="5"/>
      <c r="X700" s="5"/>
    </row>
    <row r="701" spans="21:24" ht="14.4" x14ac:dyDescent="0.3">
      <c r="U701" s="10"/>
      <c r="V701" s="5"/>
      <c r="W701" s="5"/>
      <c r="X701" s="5"/>
    </row>
    <row r="702" spans="21:24" ht="14.4" x14ac:dyDescent="0.3">
      <c r="U702" s="10"/>
      <c r="V702" s="5"/>
      <c r="W702" s="5"/>
      <c r="X702" s="5"/>
    </row>
    <row r="703" spans="21:24" ht="14.4" x14ac:dyDescent="0.3">
      <c r="U703" s="10"/>
      <c r="V703" s="5"/>
      <c r="W703" s="5"/>
      <c r="X703" s="5"/>
    </row>
    <row r="704" spans="21:24" ht="14.4" x14ac:dyDescent="0.3">
      <c r="U704" s="10"/>
      <c r="V704" s="5"/>
      <c r="W704" s="5"/>
      <c r="X704" s="5"/>
    </row>
    <row r="705" spans="21:24" ht="14.4" x14ac:dyDescent="0.3">
      <c r="U705" s="10"/>
      <c r="V705" s="5"/>
      <c r="W705" s="5"/>
      <c r="X705" s="5"/>
    </row>
    <row r="706" spans="21:24" ht="14.4" x14ac:dyDescent="0.3">
      <c r="U706" s="10"/>
      <c r="V706" s="5"/>
      <c r="W706" s="5"/>
      <c r="X706" s="5"/>
    </row>
    <row r="707" spans="21:24" ht="14.4" x14ac:dyDescent="0.3">
      <c r="U707" s="10"/>
      <c r="V707" s="5"/>
      <c r="W707" s="5"/>
      <c r="X707" s="5"/>
    </row>
    <row r="708" spans="21:24" ht="14.4" x14ac:dyDescent="0.3">
      <c r="U708" s="10"/>
      <c r="V708" s="5"/>
      <c r="W708" s="5"/>
      <c r="X708" s="5"/>
    </row>
    <row r="709" spans="21:24" ht="14.4" x14ac:dyDescent="0.3">
      <c r="U709" s="10"/>
      <c r="V709" s="5"/>
      <c r="W709" s="5"/>
      <c r="X709" s="5"/>
    </row>
    <row r="710" spans="21:24" ht="14.4" x14ac:dyDescent="0.3">
      <c r="U710" s="10"/>
      <c r="V710" s="5"/>
      <c r="W710" s="5"/>
      <c r="X710" s="5"/>
    </row>
    <row r="711" spans="21:24" ht="14.4" x14ac:dyDescent="0.3">
      <c r="U711" s="10"/>
      <c r="V711" s="5"/>
      <c r="W711" s="5"/>
      <c r="X711" s="5"/>
    </row>
    <row r="712" spans="21:24" ht="14.4" x14ac:dyDescent="0.3">
      <c r="U712" s="10"/>
      <c r="V712" s="5"/>
      <c r="W712" s="5"/>
      <c r="X712" s="5"/>
    </row>
    <row r="713" spans="21:24" ht="14.4" x14ac:dyDescent="0.3">
      <c r="U713" s="10"/>
      <c r="V713" s="5"/>
      <c r="W713" s="5"/>
      <c r="X713" s="5"/>
    </row>
    <row r="714" spans="21:24" ht="14.4" x14ac:dyDescent="0.3">
      <c r="U714" s="10"/>
      <c r="V714" s="5"/>
      <c r="W714" s="5"/>
      <c r="X714" s="5"/>
    </row>
    <row r="715" spans="21:24" ht="14.4" x14ac:dyDescent="0.3">
      <c r="U715" s="10"/>
      <c r="V715" s="5"/>
      <c r="W715" s="5"/>
      <c r="X715" s="5"/>
    </row>
    <row r="716" spans="21:24" ht="14.4" x14ac:dyDescent="0.3">
      <c r="U716" s="10"/>
      <c r="V716" s="5"/>
      <c r="W716" s="5"/>
      <c r="X716" s="5"/>
    </row>
    <row r="717" spans="21:24" ht="14.4" x14ac:dyDescent="0.3">
      <c r="U717" s="10"/>
      <c r="V717" s="5"/>
      <c r="W717" s="5"/>
      <c r="X717" s="5"/>
    </row>
    <row r="718" spans="21:24" ht="14.4" x14ac:dyDescent="0.3">
      <c r="U718" s="10"/>
      <c r="V718" s="5"/>
      <c r="W718" s="5"/>
      <c r="X718" s="5"/>
    </row>
    <row r="719" spans="21:24" ht="14.4" x14ac:dyDescent="0.3">
      <c r="U719" s="10"/>
      <c r="V719" s="5"/>
      <c r="W719" s="5"/>
      <c r="X719" s="5"/>
    </row>
    <row r="720" spans="21:24" ht="14.4" x14ac:dyDescent="0.3">
      <c r="U720" s="10"/>
      <c r="V720" s="5"/>
      <c r="W720" s="5"/>
      <c r="X720" s="5"/>
    </row>
    <row r="721" spans="21:24" ht="14.4" x14ac:dyDescent="0.3">
      <c r="U721" s="10"/>
      <c r="V721" s="5"/>
      <c r="W721" s="5"/>
      <c r="X721" s="5"/>
    </row>
    <row r="722" spans="21:24" ht="14.4" x14ac:dyDescent="0.3">
      <c r="U722" s="10"/>
      <c r="V722" s="5"/>
      <c r="W722" s="5"/>
      <c r="X722" s="5"/>
    </row>
    <row r="723" spans="21:24" ht="14.4" x14ac:dyDescent="0.3">
      <c r="U723" s="10"/>
      <c r="V723" s="5"/>
      <c r="W723" s="5"/>
      <c r="X723" s="5"/>
    </row>
    <row r="724" spans="21:24" ht="14.4" x14ac:dyDescent="0.3">
      <c r="U724" s="10"/>
      <c r="V724" s="5"/>
      <c r="W724" s="5"/>
      <c r="X724" s="5"/>
    </row>
    <row r="725" spans="21:24" ht="14.4" x14ac:dyDescent="0.3">
      <c r="U725" s="10"/>
      <c r="V725" s="5"/>
      <c r="W725" s="5"/>
      <c r="X725" s="5"/>
    </row>
    <row r="726" spans="21:24" ht="14.4" x14ac:dyDescent="0.3">
      <c r="U726" s="10"/>
      <c r="V726" s="5"/>
      <c r="W726" s="5"/>
      <c r="X726" s="5"/>
    </row>
    <row r="727" spans="21:24" ht="14.4" x14ac:dyDescent="0.3">
      <c r="U727" s="10"/>
      <c r="V727" s="5"/>
      <c r="W727" s="5"/>
      <c r="X727" s="5"/>
    </row>
    <row r="728" spans="21:24" ht="14.4" x14ac:dyDescent="0.3">
      <c r="U728" s="10"/>
      <c r="V728" s="5"/>
      <c r="W728" s="5"/>
      <c r="X728" s="5"/>
    </row>
    <row r="729" spans="21:24" ht="14.4" x14ac:dyDescent="0.3">
      <c r="U729" s="10"/>
      <c r="V729" s="5"/>
      <c r="W729" s="5"/>
      <c r="X729" s="5"/>
    </row>
    <row r="730" spans="21:24" ht="14.4" x14ac:dyDescent="0.3">
      <c r="U730" s="10"/>
      <c r="V730" s="5"/>
      <c r="W730" s="5"/>
      <c r="X730" s="5"/>
    </row>
    <row r="731" spans="21:24" ht="14.4" x14ac:dyDescent="0.3">
      <c r="U731" s="10"/>
      <c r="V731" s="5"/>
      <c r="W731" s="5"/>
      <c r="X731" s="5"/>
    </row>
    <row r="732" spans="21:24" ht="14.4" x14ac:dyDescent="0.3">
      <c r="U732" s="10"/>
      <c r="V732" s="5"/>
      <c r="W732" s="5"/>
      <c r="X732" s="5"/>
    </row>
    <row r="733" spans="21:24" ht="14.4" x14ac:dyDescent="0.3">
      <c r="U733" s="10"/>
      <c r="V733" s="5"/>
      <c r="W733" s="5"/>
      <c r="X733" s="5"/>
    </row>
    <row r="734" spans="21:24" ht="14.4" x14ac:dyDescent="0.3">
      <c r="U734" s="10"/>
      <c r="V734" s="5"/>
      <c r="W734" s="5"/>
      <c r="X734" s="5"/>
    </row>
    <row r="735" spans="21:24" ht="14.4" x14ac:dyDescent="0.3">
      <c r="U735" s="10"/>
      <c r="V735" s="5"/>
      <c r="W735" s="5"/>
      <c r="X735" s="5"/>
    </row>
    <row r="736" spans="21:24" ht="14.4" x14ac:dyDescent="0.3">
      <c r="U736" s="10"/>
      <c r="V736" s="5"/>
      <c r="W736" s="5"/>
      <c r="X736" s="5"/>
    </row>
    <row r="737" spans="21:24" ht="14.4" x14ac:dyDescent="0.3">
      <c r="U737" s="10"/>
      <c r="V737" s="5"/>
      <c r="W737" s="5"/>
      <c r="X737" s="5"/>
    </row>
    <row r="738" spans="21:24" ht="14.4" x14ac:dyDescent="0.3">
      <c r="U738" s="10"/>
      <c r="V738" s="5"/>
      <c r="W738" s="5"/>
      <c r="X738" s="5"/>
    </row>
    <row r="739" spans="21:24" ht="14.4" x14ac:dyDescent="0.3">
      <c r="U739" s="10"/>
      <c r="V739" s="5"/>
      <c r="W739" s="5"/>
      <c r="X739" s="5"/>
    </row>
    <row r="740" spans="21:24" ht="14.4" x14ac:dyDescent="0.3">
      <c r="U740" s="10"/>
      <c r="V740" s="5"/>
      <c r="W740" s="5"/>
      <c r="X740" s="5"/>
    </row>
    <row r="741" spans="21:24" ht="14.4" x14ac:dyDescent="0.3">
      <c r="U741" s="10"/>
      <c r="V741" s="5"/>
      <c r="W741" s="5"/>
      <c r="X741" s="5"/>
    </row>
    <row r="742" spans="21:24" ht="14.4" x14ac:dyDescent="0.3">
      <c r="U742" s="10"/>
      <c r="V742" s="5"/>
      <c r="W742" s="5"/>
      <c r="X742" s="5"/>
    </row>
    <row r="743" spans="21:24" ht="14.4" x14ac:dyDescent="0.3">
      <c r="U743" s="10"/>
      <c r="V743" s="5"/>
      <c r="W743" s="5"/>
      <c r="X743" s="5"/>
    </row>
    <row r="744" spans="21:24" ht="14.4" x14ac:dyDescent="0.3">
      <c r="U744" s="10"/>
      <c r="V744" s="5"/>
      <c r="W744" s="5"/>
      <c r="X744" s="5"/>
    </row>
    <row r="745" spans="21:24" ht="14.4" x14ac:dyDescent="0.3">
      <c r="U745" s="10"/>
      <c r="V745" s="5"/>
      <c r="W745" s="5"/>
      <c r="X745" s="5"/>
    </row>
    <row r="746" spans="21:24" ht="14.4" x14ac:dyDescent="0.3">
      <c r="U746" s="10"/>
      <c r="V746" s="5"/>
      <c r="W746" s="5"/>
      <c r="X746" s="5"/>
    </row>
    <row r="747" spans="21:24" ht="14.4" x14ac:dyDescent="0.3">
      <c r="U747" s="10"/>
      <c r="V747" s="5"/>
      <c r="W747" s="5"/>
      <c r="X747" s="5"/>
    </row>
    <row r="748" spans="21:24" ht="14.4" x14ac:dyDescent="0.3">
      <c r="U748" s="10"/>
      <c r="V748" s="5"/>
      <c r="W748" s="5"/>
      <c r="X748" s="5"/>
    </row>
    <row r="749" spans="21:24" ht="14.4" x14ac:dyDescent="0.3">
      <c r="U749" s="10"/>
      <c r="V749" s="5"/>
      <c r="W749" s="5"/>
      <c r="X749" s="5"/>
    </row>
    <row r="750" spans="21:24" ht="14.4" x14ac:dyDescent="0.3">
      <c r="U750" s="10"/>
      <c r="V750" s="5"/>
      <c r="W750" s="5"/>
      <c r="X750" s="5"/>
    </row>
    <row r="751" spans="21:24" ht="14.4" x14ac:dyDescent="0.3">
      <c r="U751" s="10"/>
      <c r="V751" s="5"/>
      <c r="W751" s="5"/>
      <c r="X751" s="5"/>
    </row>
    <row r="752" spans="21:24" ht="14.4" x14ac:dyDescent="0.3">
      <c r="U752" s="10"/>
      <c r="V752" s="5"/>
      <c r="W752" s="5"/>
      <c r="X752" s="5"/>
    </row>
    <row r="753" spans="21:24" ht="14.4" x14ac:dyDescent="0.3">
      <c r="U753" s="10"/>
      <c r="V753" s="5"/>
      <c r="W753" s="5"/>
      <c r="X753" s="5"/>
    </row>
    <row r="754" spans="21:24" ht="14.4" x14ac:dyDescent="0.3">
      <c r="U754" s="10"/>
      <c r="V754" s="5"/>
      <c r="W754" s="5"/>
      <c r="X754" s="5"/>
    </row>
    <row r="755" spans="21:24" ht="14.4" x14ac:dyDescent="0.3">
      <c r="U755" s="10"/>
      <c r="V755" s="5"/>
      <c r="W755" s="5"/>
      <c r="X755" s="5"/>
    </row>
    <row r="756" spans="21:24" ht="14.4" x14ac:dyDescent="0.3">
      <c r="U756" s="10"/>
      <c r="V756" s="5"/>
      <c r="W756" s="5"/>
      <c r="X756" s="5"/>
    </row>
    <row r="757" spans="21:24" ht="14.4" x14ac:dyDescent="0.3">
      <c r="U757" s="10"/>
      <c r="V757" s="5"/>
      <c r="W757" s="5"/>
      <c r="X757" s="5"/>
    </row>
    <row r="758" spans="21:24" ht="14.4" x14ac:dyDescent="0.3">
      <c r="U758" s="10"/>
      <c r="V758" s="5"/>
      <c r="W758" s="5"/>
      <c r="X758" s="5"/>
    </row>
    <row r="759" spans="21:24" ht="14.4" x14ac:dyDescent="0.3">
      <c r="U759" s="10"/>
      <c r="V759" s="5"/>
      <c r="W759" s="5"/>
      <c r="X759" s="5"/>
    </row>
    <row r="760" spans="21:24" ht="14.4" x14ac:dyDescent="0.3">
      <c r="U760" s="10"/>
      <c r="V760" s="5"/>
      <c r="W760" s="5"/>
      <c r="X760" s="5"/>
    </row>
    <row r="761" spans="21:24" ht="14.4" x14ac:dyDescent="0.3">
      <c r="U761" s="10"/>
      <c r="V761" s="5"/>
      <c r="W761" s="5"/>
      <c r="X761" s="5"/>
    </row>
    <row r="762" spans="21:24" ht="14.4" x14ac:dyDescent="0.3">
      <c r="U762" s="10"/>
      <c r="V762" s="5"/>
      <c r="W762" s="5"/>
      <c r="X762" s="5"/>
    </row>
    <row r="763" spans="21:24" ht="14.4" x14ac:dyDescent="0.3">
      <c r="U763" s="10"/>
      <c r="V763" s="5"/>
      <c r="W763" s="5"/>
      <c r="X763" s="5"/>
    </row>
    <row r="764" spans="21:24" ht="14.4" x14ac:dyDescent="0.3">
      <c r="U764" s="10"/>
      <c r="V764" s="5"/>
      <c r="W764" s="5"/>
      <c r="X764" s="5"/>
    </row>
    <row r="765" spans="21:24" ht="14.4" x14ac:dyDescent="0.3">
      <c r="U765" s="10"/>
      <c r="V765" s="5"/>
      <c r="W765" s="5"/>
      <c r="X765" s="5"/>
    </row>
    <row r="766" spans="21:24" ht="14.4" x14ac:dyDescent="0.3">
      <c r="U766" s="10"/>
      <c r="V766" s="5"/>
      <c r="W766" s="5"/>
      <c r="X766" s="5"/>
    </row>
    <row r="767" spans="21:24" ht="14.4" x14ac:dyDescent="0.3">
      <c r="U767" s="10"/>
      <c r="V767" s="5"/>
      <c r="W767" s="5"/>
      <c r="X767" s="5"/>
    </row>
    <row r="768" spans="21:24" ht="14.4" x14ac:dyDescent="0.3">
      <c r="U768" s="10"/>
      <c r="V768" s="5"/>
      <c r="W768" s="5"/>
      <c r="X768" s="5"/>
    </row>
    <row r="769" spans="21:24" ht="14.4" x14ac:dyDescent="0.3">
      <c r="U769" s="10"/>
      <c r="V769" s="5"/>
      <c r="W769" s="5"/>
      <c r="X769" s="5"/>
    </row>
    <row r="770" spans="21:24" ht="14.4" x14ac:dyDescent="0.3">
      <c r="U770" s="10"/>
      <c r="V770" s="5"/>
      <c r="W770" s="5"/>
      <c r="X770" s="5"/>
    </row>
    <row r="771" spans="21:24" ht="14.4" x14ac:dyDescent="0.3">
      <c r="U771" s="10"/>
      <c r="V771" s="5"/>
      <c r="W771" s="5"/>
      <c r="X771" s="5"/>
    </row>
    <row r="772" spans="21:24" ht="14.4" x14ac:dyDescent="0.3">
      <c r="U772" s="10"/>
      <c r="V772" s="5"/>
      <c r="W772" s="5"/>
      <c r="X772" s="5"/>
    </row>
    <row r="773" spans="21:24" ht="14.4" x14ac:dyDescent="0.3">
      <c r="U773" s="10"/>
      <c r="V773" s="5"/>
      <c r="W773" s="5"/>
      <c r="X773" s="5"/>
    </row>
    <row r="774" spans="21:24" ht="14.4" x14ac:dyDescent="0.3">
      <c r="U774" s="10"/>
      <c r="V774" s="5"/>
      <c r="W774" s="5"/>
      <c r="X774" s="5"/>
    </row>
    <row r="775" spans="21:24" ht="14.4" x14ac:dyDescent="0.3">
      <c r="U775" s="10"/>
      <c r="V775" s="5"/>
      <c r="W775" s="5"/>
      <c r="X775" s="5"/>
    </row>
    <row r="776" spans="21:24" ht="14.4" x14ac:dyDescent="0.3">
      <c r="U776" s="10"/>
      <c r="V776" s="5"/>
      <c r="W776" s="5"/>
      <c r="X776" s="5"/>
    </row>
    <row r="777" spans="21:24" ht="14.4" x14ac:dyDescent="0.3">
      <c r="U777" s="10"/>
      <c r="V777" s="5"/>
      <c r="W777" s="5"/>
      <c r="X777" s="5"/>
    </row>
    <row r="778" spans="21:24" ht="14.4" x14ac:dyDescent="0.3">
      <c r="U778" s="10"/>
      <c r="V778" s="5"/>
      <c r="W778" s="5"/>
      <c r="X778" s="5"/>
    </row>
    <row r="779" spans="21:24" ht="14.4" x14ac:dyDescent="0.3">
      <c r="U779" s="10"/>
      <c r="V779" s="5"/>
      <c r="W779" s="5"/>
      <c r="X779" s="5"/>
    </row>
    <row r="780" spans="21:24" ht="14.4" x14ac:dyDescent="0.3">
      <c r="U780" s="10"/>
      <c r="V780" s="5"/>
      <c r="W780" s="5"/>
      <c r="X780" s="5"/>
    </row>
    <row r="781" spans="21:24" ht="14.4" x14ac:dyDescent="0.3">
      <c r="U781" s="10"/>
      <c r="V781" s="5"/>
      <c r="W781" s="5"/>
      <c r="X781" s="5"/>
    </row>
    <row r="782" spans="21:24" ht="14.4" x14ac:dyDescent="0.3">
      <c r="U782" s="10"/>
      <c r="V782" s="5"/>
      <c r="W782" s="5"/>
      <c r="X782" s="5"/>
    </row>
    <row r="783" spans="21:24" ht="14.4" x14ac:dyDescent="0.3">
      <c r="U783" s="10"/>
      <c r="V783" s="5"/>
      <c r="W783" s="5"/>
      <c r="X783" s="5"/>
    </row>
    <row r="784" spans="21:24" ht="14.4" x14ac:dyDescent="0.3">
      <c r="U784" s="10"/>
      <c r="V784" s="5"/>
      <c r="W784" s="5"/>
      <c r="X784" s="5"/>
    </row>
    <row r="785" spans="21:24" ht="14.4" x14ac:dyDescent="0.3">
      <c r="U785" s="10"/>
      <c r="V785" s="5"/>
      <c r="W785" s="5"/>
      <c r="X785" s="5"/>
    </row>
    <row r="786" spans="21:24" ht="14.4" x14ac:dyDescent="0.3">
      <c r="U786" s="10"/>
      <c r="V786" s="5"/>
      <c r="W786" s="5"/>
      <c r="X786" s="5"/>
    </row>
    <row r="787" spans="21:24" ht="14.4" x14ac:dyDescent="0.3">
      <c r="U787" s="10"/>
      <c r="V787" s="5"/>
      <c r="W787" s="5"/>
      <c r="X787" s="5"/>
    </row>
    <row r="788" spans="21:24" ht="14.4" x14ac:dyDescent="0.3">
      <c r="U788" s="10"/>
      <c r="V788" s="5"/>
      <c r="W788" s="5"/>
      <c r="X788" s="5"/>
    </row>
    <row r="789" spans="21:24" ht="14.4" x14ac:dyDescent="0.3">
      <c r="U789" s="10"/>
      <c r="V789" s="5"/>
      <c r="W789" s="5"/>
      <c r="X789" s="5"/>
    </row>
    <row r="790" spans="21:24" ht="14.4" x14ac:dyDescent="0.3">
      <c r="U790" s="10"/>
      <c r="V790" s="5"/>
      <c r="W790" s="5"/>
      <c r="X790" s="5"/>
    </row>
    <row r="791" spans="21:24" ht="14.4" x14ac:dyDescent="0.3">
      <c r="U791" s="10"/>
      <c r="V791" s="5"/>
      <c r="W791" s="5"/>
      <c r="X791" s="5"/>
    </row>
    <row r="792" spans="21:24" ht="14.4" x14ac:dyDescent="0.3">
      <c r="U792" s="10"/>
      <c r="V792" s="5"/>
      <c r="W792" s="5"/>
      <c r="X792" s="5"/>
    </row>
    <row r="793" spans="21:24" ht="14.4" x14ac:dyDescent="0.3">
      <c r="U793" s="10"/>
      <c r="V793" s="5"/>
      <c r="W793" s="5"/>
      <c r="X793" s="5"/>
    </row>
    <row r="794" spans="21:24" ht="14.4" x14ac:dyDescent="0.3">
      <c r="U794" s="10"/>
      <c r="V794" s="5"/>
      <c r="W794" s="5"/>
      <c r="X794" s="5"/>
    </row>
    <row r="795" spans="21:24" ht="14.4" x14ac:dyDescent="0.3">
      <c r="U795" s="10"/>
      <c r="V795" s="5"/>
      <c r="W795" s="5"/>
      <c r="X795" s="5"/>
    </row>
    <row r="796" spans="21:24" ht="14.4" x14ac:dyDescent="0.3">
      <c r="U796" s="10"/>
      <c r="V796" s="5"/>
      <c r="W796" s="5"/>
      <c r="X796" s="5"/>
    </row>
    <row r="797" spans="21:24" ht="14.4" x14ac:dyDescent="0.3">
      <c r="U797" s="10"/>
      <c r="V797" s="5"/>
      <c r="W797" s="5"/>
      <c r="X797" s="5"/>
    </row>
    <row r="798" spans="21:24" ht="14.4" x14ac:dyDescent="0.3">
      <c r="U798" s="10"/>
      <c r="V798" s="5"/>
      <c r="W798" s="5"/>
      <c r="X798" s="5"/>
    </row>
    <row r="799" spans="21:24" ht="14.4" x14ac:dyDescent="0.3">
      <c r="U799" s="10"/>
      <c r="V799" s="5"/>
      <c r="W799" s="5"/>
      <c r="X799" s="5"/>
    </row>
    <row r="800" spans="21:24" ht="14.4" x14ac:dyDescent="0.3">
      <c r="U800" s="10"/>
      <c r="V800" s="5"/>
      <c r="W800" s="5"/>
      <c r="X800" s="5"/>
    </row>
    <row r="801" spans="21:24" ht="14.4" x14ac:dyDescent="0.3">
      <c r="U801" s="10"/>
      <c r="V801" s="5"/>
      <c r="W801" s="5"/>
      <c r="X801" s="5"/>
    </row>
    <row r="802" spans="21:24" ht="14.4" x14ac:dyDescent="0.3">
      <c r="U802" s="10"/>
      <c r="V802" s="5"/>
      <c r="W802" s="5"/>
      <c r="X802" s="5"/>
    </row>
    <row r="803" spans="21:24" ht="14.4" x14ac:dyDescent="0.3">
      <c r="U803" s="10"/>
      <c r="V803" s="5"/>
      <c r="W803" s="5"/>
      <c r="X803" s="5"/>
    </row>
    <row r="804" spans="21:24" ht="14.4" x14ac:dyDescent="0.3">
      <c r="U804" s="10"/>
      <c r="V804" s="5"/>
      <c r="W804" s="5"/>
      <c r="X804" s="5"/>
    </row>
    <row r="805" spans="21:24" ht="14.4" x14ac:dyDescent="0.3">
      <c r="U805" s="10"/>
      <c r="V805" s="5"/>
      <c r="W805" s="5"/>
      <c r="X805" s="5"/>
    </row>
    <row r="806" spans="21:24" ht="14.4" x14ac:dyDescent="0.3">
      <c r="U806" s="10"/>
      <c r="V806" s="5"/>
      <c r="W806" s="5"/>
      <c r="X806" s="5"/>
    </row>
    <row r="807" spans="21:24" ht="14.4" x14ac:dyDescent="0.3">
      <c r="U807" s="10"/>
      <c r="V807" s="5"/>
      <c r="W807" s="5"/>
      <c r="X807" s="5"/>
    </row>
    <row r="808" spans="21:24" ht="14.4" x14ac:dyDescent="0.3">
      <c r="U808" s="10"/>
      <c r="V808" s="5"/>
      <c r="W808" s="5"/>
      <c r="X808" s="5"/>
    </row>
    <row r="809" spans="21:24" ht="14.4" x14ac:dyDescent="0.3">
      <c r="U809" s="10"/>
      <c r="V809" s="5"/>
      <c r="W809" s="5"/>
      <c r="X809" s="5"/>
    </row>
    <row r="810" spans="21:24" ht="14.4" x14ac:dyDescent="0.3">
      <c r="U810" s="10"/>
      <c r="V810" s="5"/>
      <c r="W810" s="5"/>
      <c r="X810" s="5"/>
    </row>
    <row r="811" spans="21:24" ht="14.4" x14ac:dyDescent="0.3">
      <c r="U811" s="10"/>
      <c r="V811" s="5"/>
      <c r="W811" s="5"/>
      <c r="X811" s="5"/>
    </row>
    <row r="812" spans="21:24" ht="14.4" x14ac:dyDescent="0.3">
      <c r="U812" s="10"/>
      <c r="V812" s="5"/>
      <c r="W812" s="5"/>
      <c r="X812" s="5"/>
    </row>
    <row r="813" spans="21:24" ht="14.4" x14ac:dyDescent="0.3">
      <c r="U813" s="10"/>
      <c r="V813" s="5"/>
      <c r="W813" s="5"/>
      <c r="X813" s="5"/>
    </row>
    <row r="814" spans="21:24" ht="14.4" x14ac:dyDescent="0.3">
      <c r="U814" s="10"/>
      <c r="V814" s="5"/>
      <c r="W814" s="5"/>
      <c r="X814" s="5"/>
    </row>
    <row r="815" spans="21:24" ht="14.4" x14ac:dyDescent="0.3">
      <c r="U815" s="10"/>
      <c r="V815" s="5"/>
      <c r="W815" s="5"/>
      <c r="X815" s="5"/>
    </row>
    <row r="816" spans="21:24" ht="14.4" x14ac:dyDescent="0.3">
      <c r="U816" s="10"/>
      <c r="V816" s="5"/>
      <c r="W816" s="5"/>
      <c r="X816" s="5"/>
    </row>
    <row r="817" spans="21:24" ht="14.4" x14ac:dyDescent="0.3">
      <c r="U817" s="10"/>
      <c r="V817" s="5"/>
      <c r="W817" s="5"/>
      <c r="X817" s="5"/>
    </row>
    <row r="818" spans="21:24" ht="14.4" x14ac:dyDescent="0.3">
      <c r="U818" s="10"/>
      <c r="V818" s="5"/>
      <c r="W818" s="5"/>
      <c r="X818" s="5"/>
    </row>
    <row r="819" spans="21:24" ht="14.4" x14ac:dyDescent="0.3">
      <c r="U819" s="10"/>
      <c r="V819" s="5"/>
      <c r="W819" s="5"/>
      <c r="X819" s="5"/>
    </row>
    <row r="820" spans="21:24" ht="14.4" x14ac:dyDescent="0.3">
      <c r="U820" s="10"/>
      <c r="V820" s="5"/>
      <c r="W820" s="5"/>
      <c r="X820" s="5"/>
    </row>
    <row r="821" spans="21:24" ht="14.4" x14ac:dyDescent="0.3">
      <c r="U821" s="10"/>
      <c r="V821" s="5"/>
      <c r="W821" s="5"/>
      <c r="X821" s="5"/>
    </row>
    <row r="822" spans="21:24" ht="14.4" x14ac:dyDescent="0.3">
      <c r="U822" s="10"/>
      <c r="V822" s="5"/>
      <c r="W822" s="5"/>
      <c r="X822" s="5"/>
    </row>
    <row r="823" spans="21:24" ht="14.4" x14ac:dyDescent="0.3">
      <c r="U823" s="10"/>
      <c r="V823" s="5"/>
      <c r="W823" s="5"/>
      <c r="X823" s="5"/>
    </row>
    <row r="824" spans="21:24" ht="14.4" x14ac:dyDescent="0.3">
      <c r="U824" s="10"/>
      <c r="V824" s="5"/>
      <c r="W824" s="5"/>
      <c r="X824" s="5"/>
    </row>
    <row r="825" spans="21:24" ht="14.4" x14ac:dyDescent="0.3">
      <c r="U825" s="10"/>
      <c r="V825" s="5"/>
      <c r="W825" s="5"/>
      <c r="X825" s="5"/>
    </row>
    <row r="826" spans="21:24" ht="14.4" x14ac:dyDescent="0.3">
      <c r="U826" s="10"/>
      <c r="V826" s="5"/>
      <c r="W826" s="5"/>
      <c r="X826" s="5"/>
    </row>
    <row r="827" spans="21:24" ht="14.4" x14ac:dyDescent="0.3">
      <c r="U827" s="10"/>
      <c r="V827" s="5"/>
      <c r="W827" s="5"/>
      <c r="X827" s="5"/>
    </row>
    <row r="828" spans="21:24" ht="14.4" x14ac:dyDescent="0.3">
      <c r="U828" s="10"/>
      <c r="V828" s="5"/>
      <c r="W828" s="5"/>
      <c r="X828" s="5"/>
    </row>
    <row r="829" spans="21:24" ht="14.4" x14ac:dyDescent="0.3">
      <c r="U829" s="10"/>
      <c r="V829" s="5"/>
      <c r="W829" s="5"/>
      <c r="X829" s="5"/>
    </row>
    <row r="830" spans="21:24" ht="14.4" x14ac:dyDescent="0.3">
      <c r="U830" s="10"/>
      <c r="V830" s="5"/>
      <c r="W830" s="5"/>
      <c r="X830" s="5"/>
    </row>
    <row r="831" spans="21:24" ht="14.4" x14ac:dyDescent="0.3">
      <c r="U831" s="10"/>
      <c r="V831" s="5"/>
      <c r="W831" s="5"/>
      <c r="X831" s="5"/>
    </row>
    <row r="832" spans="21:24" ht="14.4" x14ac:dyDescent="0.3">
      <c r="U832" s="10"/>
      <c r="V832" s="5"/>
      <c r="W832" s="5"/>
      <c r="X832" s="5"/>
    </row>
    <row r="833" spans="21:24" ht="14.4" x14ac:dyDescent="0.3">
      <c r="U833" s="10"/>
      <c r="V833" s="5"/>
      <c r="W833" s="5"/>
      <c r="X833" s="5"/>
    </row>
    <row r="834" spans="21:24" ht="14.4" x14ac:dyDescent="0.3">
      <c r="U834" s="10"/>
      <c r="V834" s="5"/>
      <c r="W834" s="5"/>
      <c r="X834" s="5"/>
    </row>
    <row r="835" spans="21:24" ht="14.4" x14ac:dyDescent="0.3">
      <c r="U835" s="10"/>
      <c r="V835" s="5"/>
      <c r="W835" s="5"/>
      <c r="X835" s="5"/>
    </row>
    <row r="836" spans="21:24" ht="14.4" x14ac:dyDescent="0.3">
      <c r="U836" s="10"/>
      <c r="V836" s="5"/>
      <c r="W836" s="5"/>
      <c r="X836" s="5"/>
    </row>
    <row r="837" spans="21:24" ht="14.4" x14ac:dyDescent="0.3">
      <c r="U837" s="10"/>
      <c r="V837" s="5"/>
      <c r="W837" s="5"/>
      <c r="X837" s="5"/>
    </row>
    <row r="838" spans="21:24" ht="14.4" x14ac:dyDescent="0.3">
      <c r="U838" s="10"/>
      <c r="V838" s="5"/>
      <c r="W838" s="5"/>
      <c r="X838" s="5"/>
    </row>
    <row r="839" spans="21:24" ht="14.4" x14ac:dyDescent="0.3">
      <c r="U839" s="10"/>
      <c r="V839" s="5"/>
      <c r="W839" s="5"/>
      <c r="X839" s="5"/>
    </row>
    <row r="840" spans="21:24" ht="14.4" x14ac:dyDescent="0.3">
      <c r="U840" s="10"/>
      <c r="V840" s="5"/>
      <c r="W840" s="5"/>
      <c r="X840" s="5"/>
    </row>
    <row r="841" spans="21:24" ht="14.4" x14ac:dyDescent="0.3">
      <c r="U841" s="10"/>
      <c r="V841" s="5"/>
      <c r="W841" s="5"/>
      <c r="X841" s="5"/>
    </row>
    <row r="842" spans="21:24" ht="14.4" x14ac:dyDescent="0.3">
      <c r="U842" s="10"/>
      <c r="V842" s="5"/>
      <c r="W842" s="5"/>
      <c r="X842" s="5"/>
    </row>
    <row r="843" spans="21:24" ht="14.4" x14ac:dyDescent="0.3">
      <c r="U843" s="10"/>
      <c r="V843" s="5"/>
      <c r="W843" s="5"/>
      <c r="X843" s="5"/>
    </row>
    <row r="844" spans="21:24" ht="14.4" x14ac:dyDescent="0.3">
      <c r="U844" s="10"/>
      <c r="V844" s="5"/>
      <c r="W844" s="5"/>
      <c r="X844" s="5"/>
    </row>
    <row r="845" spans="21:24" ht="14.4" x14ac:dyDescent="0.3">
      <c r="U845" s="10"/>
      <c r="V845" s="5"/>
      <c r="W845" s="5"/>
      <c r="X845" s="5"/>
    </row>
    <row r="846" spans="21:24" ht="14.4" x14ac:dyDescent="0.3">
      <c r="U846" s="10"/>
      <c r="V846" s="5"/>
      <c r="W846" s="5"/>
      <c r="X846" s="5"/>
    </row>
    <row r="847" spans="21:24" ht="14.4" x14ac:dyDescent="0.3">
      <c r="U847" s="10"/>
      <c r="V847" s="5"/>
      <c r="W847" s="5"/>
      <c r="X847" s="5"/>
    </row>
    <row r="848" spans="21:24" ht="14.4" x14ac:dyDescent="0.3">
      <c r="U848" s="10"/>
      <c r="V848" s="5"/>
      <c r="W848" s="5"/>
      <c r="X848" s="5"/>
    </row>
    <row r="849" spans="21:24" ht="14.4" x14ac:dyDescent="0.3">
      <c r="U849" s="10"/>
      <c r="V849" s="5"/>
      <c r="W849" s="5"/>
      <c r="X849" s="5"/>
    </row>
    <row r="850" spans="21:24" ht="14.4" x14ac:dyDescent="0.3">
      <c r="U850" s="10"/>
      <c r="V850" s="5"/>
      <c r="W850" s="5"/>
      <c r="X850" s="5"/>
    </row>
    <row r="851" spans="21:24" ht="14.4" x14ac:dyDescent="0.3">
      <c r="U851" s="10"/>
      <c r="V851" s="5"/>
      <c r="W851" s="5"/>
      <c r="X851" s="5"/>
    </row>
    <row r="852" spans="21:24" ht="14.4" x14ac:dyDescent="0.3">
      <c r="U852" s="10"/>
      <c r="V852" s="5"/>
      <c r="W852" s="5"/>
      <c r="X852" s="5"/>
    </row>
    <row r="853" spans="21:24" ht="14.4" x14ac:dyDescent="0.3">
      <c r="U853" s="10"/>
      <c r="V853" s="5"/>
      <c r="W853" s="5"/>
      <c r="X853" s="5"/>
    </row>
    <row r="854" spans="21:24" ht="14.4" x14ac:dyDescent="0.3">
      <c r="U854" s="10"/>
      <c r="V854" s="5"/>
      <c r="W854" s="5"/>
      <c r="X854" s="5"/>
    </row>
    <row r="855" spans="21:24" ht="14.4" x14ac:dyDescent="0.3">
      <c r="U855" s="10"/>
      <c r="V855" s="5"/>
      <c r="W855" s="5"/>
      <c r="X855" s="5"/>
    </row>
    <row r="856" spans="21:24" ht="14.4" x14ac:dyDescent="0.3">
      <c r="U856" s="10"/>
      <c r="V856" s="5"/>
      <c r="W856" s="5"/>
      <c r="X856" s="5"/>
    </row>
    <row r="857" spans="21:24" ht="14.4" x14ac:dyDescent="0.3">
      <c r="U857" s="10"/>
      <c r="V857" s="5"/>
      <c r="W857" s="5"/>
      <c r="X857" s="5"/>
    </row>
    <row r="858" spans="21:24" ht="14.4" x14ac:dyDescent="0.3">
      <c r="U858" s="10"/>
      <c r="V858" s="5"/>
      <c r="W858" s="5"/>
      <c r="X858" s="5"/>
    </row>
    <row r="859" spans="21:24" ht="14.4" x14ac:dyDescent="0.3">
      <c r="U859" s="10"/>
      <c r="V859" s="5"/>
      <c r="W859" s="5"/>
      <c r="X859" s="5"/>
    </row>
    <row r="860" spans="21:24" ht="14.4" x14ac:dyDescent="0.3">
      <c r="U860" s="10"/>
      <c r="V860" s="5"/>
      <c r="W860" s="5"/>
      <c r="X860" s="5"/>
    </row>
    <row r="861" spans="21:24" ht="14.4" x14ac:dyDescent="0.3">
      <c r="U861" s="10"/>
      <c r="V861" s="5"/>
      <c r="W861" s="5"/>
      <c r="X861" s="5"/>
    </row>
    <row r="862" spans="21:24" ht="14.4" x14ac:dyDescent="0.3">
      <c r="U862" s="10"/>
      <c r="V862" s="5"/>
      <c r="W862" s="5"/>
      <c r="X862" s="5"/>
    </row>
    <row r="863" spans="21:24" ht="14.4" x14ac:dyDescent="0.3">
      <c r="U863" s="10"/>
      <c r="V863" s="5"/>
      <c r="W863" s="5"/>
      <c r="X863" s="5"/>
    </row>
    <row r="864" spans="21:24" ht="14.4" x14ac:dyDescent="0.3">
      <c r="U864" s="10"/>
      <c r="V864" s="5"/>
      <c r="W864" s="5"/>
      <c r="X864" s="5"/>
    </row>
    <row r="865" spans="21:24" ht="14.4" x14ac:dyDescent="0.3">
      <c r="U865" s="10"/>
      <c r="V865" s="5"/>
      <c r="W865" s="5"/>
      <c r="X865" s="5"/>
    </row>
    <row r="866" spans="21:24" ht="14.4" x14ac:dyDescent="0.3">
      <c r="U866" s="10"/>
      <c r="V866" s="5"/>
      <c r="W866" s="5"/>
      <c r="X866" s="5"/>
    </row>
    <row r="867" spans="21:24" ht="14.4" x14ac:dyDescent="0.3">
      <c r="U867" s="10"/>
      <c r="V867" s="5"/>
      <c r="W867" s="5"/>
      <c r="X867" s="5"/>
    </row>
    <row r="868" spans="21:24" ht="14.4" x14ac:dyDescent="0.3">
      <c r="U868" s="10"/>
      <c r="V868" s="5"/>
      <c r="W868" s="5"/>
      <c r="X868" s="5"/>
    </row>
    <row r="869" spans="21:24" ht="14.4" x14ac:dyDescent="0.3">
      <c r="U869" s="10"/>
      <c r="V869" s="5"/>
      <c r="W869" s="5"/>
      <c r="X869" s="5"/>
    </row>
    <row r="870" spans="21:24" ht="14.4" x14ac:dyDescent="0.3">
      <c r="U870" s="10"/>
      <c r="V870" s="5"/>
      <c r="W870" s="5"/>
      <c r="X870" s="5"/>
    </row>
    <row r="871" spans="21:24" ht="14.4" x14ac:dyDescent="0.3">
      <c r="U871" s="10"/>
      <c r="V871" s="5"/>
      <c r="W871" s="5"/>
      <c r="X871" s="5"/>
    </row>
    <row r="872" spans="21:24" ht="14.4" x14ac:dyDescent="0.3">
      <c r="U872" s="10"/>
      <c r="V872" s="5"/>
      <c r="W872" s="5"/>
      <c r="X872" s="5"/>
    </row>
    <row r="873" spans="21:24" ht="14.4" x14ac:dyDescent="0.3">
      <c r="U873" s="10"/>
      <c r="V873" s="5"/>
      <c r="W873" s="5"/>
      <c r="X873" s="5"/>
    </row>
    <row r="874" spans="21:24" ht="14.4" x14ac:dyDescent="0.3">
      <c r="U874" s="10"/>
      <c r="V874" s="5"/>
      <c r="W874" s="5"/>
      <c r="X874" s="5"/>
    </row>
    <row r="875" spans="21:24" ht="14.4" x14ac:dyDescent="0.3">
      <c r="U875" s="10"/>
      <c r="V875" s="5"/>
      <c r="W875" s="5"/>
      <c r="X875" s="5"/>
    </row>
    <row r="876" spans="21:24" ht="14.4" x14ac:dyDescent="0.3">
      <c r="U876" s="10"/>
      <c r="V876" s="5"/>
      <c r="W876" s="5"/>
      <c r="X876" s="5"/>
    </row>
    <row r="877" spans="21:24" ht="14.4" x14ac:dyDescent="0.3">
      <c r="U877" s="10"/>
      <c r="V877" s="5"/>
      <c r="W877" s="5"/>
      <c r="X877" s="5"/>
    </row>
    <row r="878" spans="21:24" ht="14.4" x14ac:dyDescent="0.3">
      <c r="U878" s="10"/>
      <c r="V878" s="5"/>
      <c r="W878" s="5"/>
      <c r="X878" s="5"/>
    </row>
    <row r="879" spans="21:24" ht="14.4" x14ac:dyDescent="0.3">
      <c r="U879" s="10"/>
      <c r="V879" s="5"/>
      <c r="W879" s="5"/>
      <c r="X879" s="5"/>
    </row>
    <row r="880" spans="21:24" ht="14.4" x14ac:dyDescent="0.3">
      <c r="U880" s="10"/>
      <c r="V880" s="5"/>
      <c r="W880" s="5"/>
      <c r="X880" s="5"/>
    </row>
    <row r="881" spans="21:24" ht="14.4" x14ac:dyDescent="0.3">
      <c r="U881" s="10"/>
      <c r="V881" s="5"/>
      <c r="W881" s="5"/>
      <c r="X881" s="5"/>
    </row>
    <row r="882" spans="21:24" ht="14.4" x14ac:dyDescent="0.3">
      <c r="U882" s="10"/>
      <c r="V882" s="5"/>
      <c r="W882" s="5"/>
      <c r="X882" s="5"/>
    </row>
    <row r="883" spans="21:24" ht="14.4" x14ac:dyDescent="0.3">
      <c r="U883" s="10"/>
      <c r="V883" s="5"/>
      <c r="W883" s="5"/>
      <c r="X883" s="5"/>
    </row>
    <row r="884" spans="21:24" ht="14.4" x14ac:dyDescent="0.3">
      <c r="U884" s="10"/>
      <c r="V884" s="5"/>
      <c r="W884" s="5"/>
      <c r="X884" s="5"/>
    </row>
    <row r="885" spans="21:24" ht="14.4" x14ac:dyDescent="0.3">
      <c r="U885" s="10"/>
      <c r="V885" s="5"/>
      <c r="W885" s="5"/>
      <c r="X885" s="5"/>
    </row>
    <row r="886" spans="21:24" ht="14.4" x14ac:dyDescent="0.3">
      <c r="U886" s="10"/>
      <c r="V886" s="5"/>
      <c r="W886" s="5"/>
      <c r="X886" s="5"/>
    </row>
    <row r="887" spans="21:24" ht="14.4" x14ac:dyDescent="0.3">
      <c r="U887" s="10"/>
      <c r="V887" s="5"/>
      <c r="W887" s="5"/>
      <c r="X887" s="5"/>
    </row>
    <row r="888" spans="21:24" ht="14.4" x14ac:dyDescent="0.3">
      <c r="U888" s="10"/>
      <c r="V888" s="5"/>
      <c r="W888" s="5"/>
      <c r="X888" s="5"/>
    </row>
    <row r="889" spans="21:24" ht="14.4" x14ac:dyDescent="0.3">
      <c r="U889" s="10"/>
      <c r="V889" s="5"/>
      <c r="W889" s="5"/>
      <c r="X889" s="5"/>
    </row>
    <row r="890" spans="21:24" ht="14.4" x14ac:dyDescent="0.3">
      <c r="U890" s="10"/>
      <c r="V890" s="5"/>
      <c r="W890" s="5"/>
      <c r="X890" s="5"/>
    </row>
    <row r="891" spans="21:24" ht="14.4" x14ac:dyDescent="0.3">
      <c r="U891" s="10"/>
      <c r="V891" s="5"/>
      <c r="W891" s="5"/>
      <c r="X891" s="5"/>
    </row>
    <row r="892" spans="21:24" ht="14.4" x14ac:dyDescent="0.3">
      <c r="U892" s="10"/>
      <c r="V892" s="5"/>
      <c r="W892" s="5"/>
      <c r="X892" s="5"/>
    </row>
    <row r="893" spans="21:24" ht="14.4" x14ac:dyDescent="0.3">
      <c r="U893" s="10"/>
      <c r="V893" s="5"/>
      <c r="W893" s="5"/>
      <c r="X893" s="5"/>
    </row>
    <row r="894" spans="21:24" ht="14.4" x14ac:dyDescent="0.3">
      <c r="U894" s="10"/>
      <c r="V894" s="5"/>
      <c r="W894" s="5"/>
      <c r="X894" s="5"/>
    </row>
    <row r="895" spans="21:24" ht="14.4" x14ac:dyDescent="0.3">
      <c r="U895" s="10"/>
      <c r="V895" s="5"/>
      <c r="W895" s="5"/>
      <c r="X895" s="5"/>
    </row>
    <row r="896" spans="21:24" ht="14.4" x14ac:dyDescent="0.3">
      <c r="U896" s="10"/>
      <c r="V896" s="5"/>
      <c r="W896" s="5"/>
      <c r="X896" s="5"/>
    </row>
    <row r="897" spans="21:24" ht="14.4" x14ac:dyDescent="0.3">
      <c r="U897" s="10"/>
      <c r="V897" s="5"/>
      <c r="W897" s="5"/>
      <c r="X897" s="5"/>
    </row>
    <row r="898" spans="21:24" ht="14.4" x14ac:dyDescent="0.3">
      <c r="U898" s="10"/>
      <c r="V898" s="5"/>
      <c r="W898" s="5"/>
      <c r="X898" s="5"/>
    </row>
    <row r="899" spans="21:24" ht="14.4" x14ac:dyDescent="0.3">
      <c r="U899" s="10"/>
      <c r="V899" s="5"/>
      <c r="W899" s="5"/>
      <c r="X899" s="5"/>
    </row>
    <row r="900" spans="21:24" ht="14.4" x14ac:dyDescent="0.3">
      <c r="U900" s="10"/>
      <c r="V900" s="5"/>
      <c r="W900" s="5"/>
      <c r="X900" s="5"/>
    </row>
    <row r="901" spans="21:24" ht="14.4" x14ac:dyDescent="0.3">
      <c r="U901" s="10"/>
      <c r="V901" s="5"/>
      <c r="W901" s="5"/>
      <c r="X901" s="5"/>
    </row>
    <row r="902" spans="21:24" ht="14.4" x14ac:dyDescent="0.3">
      <c r="U902" s="10"/>
      <c r="V902" s="5"/>
      <c r="W902" s="5"/>
      <c r="X902" s="5"/>
    </row>
    <row r="903" spans="21:24" ht="14.4" x14ac:dyDescent="0.3">
      <c r="U903" s="10"/>
      <c r="V903" s="5"/>
      <c r="W903" s="5"/>
      <c r="X903" s="5"/>
    </row>
    <row r="904" spans="21:24" ht="14.4" x14ac:dyDescent="0.3">
      <c r="U904" s="10"/>
      <c r="V904" s="5"/>
      <c r="W904" s="5"/>
      <c r="X904" s="5"/>
    </row>
    <row r="905" spans="21:24" ht="14.4" x14ac:dyDescent="0.3">
      <c r="U905" s="10"/>
      <c r="V905" s="5"/>
      <c r="W905" s="5"/>
      <c r="X905" s="5"/>
    </row>
    <row r="906" spans="21:24" ht="14.4" x14ac:dyDescent="0.3">
      <c r="U906" s="10"/>
      <c r="V906" s="5"/>
      <c r="W906" s="5"/>
      <c r="X906" s="5"/>
    </row>
    <row r="907" spans="21:24" ht="14.4" x14ac:dyDescent="0.3">
      <c r="U907" s="10"/>
      <c r="V907" s="5"/>
      <c r="W907" s="5"/>
      <c r="X907" s="5"/>
    </row>
    <row r="908" spans="21:24" ht="14.4" x14ac:dyDescent="0.3">
      <c r="U908" s="10"/>
      <c r="V908" s="5"/>
      <c r="W908" s="5"/>
      <c r="X908" s="5"/>
    </row>
    <row r="909" spans="21:24" ht="14.4" x14ac:dyDescent="0.3">
      <c r="U909" s="10"/>
      <c r="V909" s="5"/>
      <c r="W909" s="5"/>
      <c r="X909" s="5"/>
    </row>
    <row r="910" spans="21:24" ht="14.4" x14ac:dyDescent="0.3">
      <c r="U910" s="10"/>
      <c r="V910" s="5"/>
      <c r="W910" s="5"/>
      <c r="X910" s="5"/>
    </row>
    <row r="911" spans="21:24" ht="14.4" x14ac:dyDescent="0.3">
      <c r="U911" s="10"/>
      <c r="V911" s="5"/>
      <c r="W911" s="5"/>
      <c r="X911" s="5"/>
    </row>
    <row r="912" spans="21:24" ht="14.4" x14ac:dyDescent="0.3">
      <c r="U912" s="10"/>
      <c r="V912" s="5"/>
      <c r="W912" s="5"/>
      <c r="X912" s="5"/>
    </row>
    <row r="913" spans="21:24" ht="14.4" x14ac:dyDescent="0.3">
      <c r="U913" s="10"/>
      <c r="V913" s="5"/>
      <c r="W913" s="5"/>
      <c r="X913" s="5"/>
    </row>
    <row r="914" spans="21:24" ht="14.4" x14ac:dyDescent="0.3">
      <c r="U914" s="10"/>
      <c r="V914" s="5"/>
      <c r="W914" s="5"/>
      <c r="X914" s="5"/>
    </row>
    <row r="915" spans="21:24" ht="14.4" x14ac:dyDescent="0.3">
      <c r="U915" s="10"/>
      <c r="V915" s="5"/>
      <c r="W915" s="5"/>
      <c r="X915" s="5"/>
    </row>
    <row r="916" spans="21:24" ht="14.4" x14ac:dyDescent="0.3">
      <c r="U916" s="10"/>
      <c r="V916" s="5"/>
      <c r="W916" s="5"/>
      <c r="X916" s="5"/>
    </row>
    <row r="917" spans="21:24" ht="14.4" x14ac:dyDescent="0.3">
      <c r="U917" s="10"/>
      <c r="V917" s="5"/>
      <c r="W917" s="5"/>
      <c r="X917" s="5"/>
    </row>
    <row r="918" spans="21:24" ht="14.4" x14ac:dyDescent="0.3">
      <c r="U918" s="10"/>
      <c r="V918" s="5"/>
      <c r="W918" s="5"/>
      <c r="X918" s="5"/>
    </row>
    <row r="919" spans="21:24" ht="14.4" x14ac:dyDescent="0.3">
      <c r="U919" s="10"/>
      <c r="V919" s="5"/>
      <c r="W919" s="5"/>
      <c r="X919" s="5"/>
    </row>
    <row r="920" spans="21:24" ht="14.4" x14ac:dyDescent="0.3">
      <c r="U920" s="10"/>
      <c r="V920" s="5"/>
      <c r="W920" s="5"/>
      <c r="X920" s="5"/>
    </row>
    <row r="921" spans="21:24" ht="14.4" x14ac:dyDescent="0.3">
      <c r="U921" s="10"/>
      <c r="V921" s="5"/>
      <c r="W921" s="5"/>
      <c r="X921" s="5"/>
    </row>
    <row r="922" spans="21:24" ht="14.4" x14ac:dyDescent="0.3">
      <c r="U922" s="10"/>
      <c r="V922" s="5"/>
      <c r="W922" s="5"/>
      <c r="X922" s="5"/>
    </row>
    <row r="923" spans="21:24" ht="14.4" x14ac:dyDescent="0.3">
      <c r="U923" s="10"/>
      <c r="V923" s="5"/>
      <c r="W923" s="5"/>
      <c r="X923" s="5"/>
    </row>
    <row r="924" spans="21:24" ht="14.4" x14ac:dyDescent="0.3">
      <c r="U924" s="10"/>
      <c r="V924" s="5"/>
      <c r="W924" s="5"/>
      <c r="X924" s="5"/>
    </row>
    <row r="925" spans="21:24" ht="14.4" x14ac:dyDescent="0.3">
      <c r="U925" s="10"/>
      <c r="V925" s="5"/>
      <c r="W925" s="5"/>
      <c r="X925" s="5"/>
    </row>
    <row r="926" spans="21:24" ht="14.4" x14ac:dyDescent="0.3">
      <c r="U926" s="10"/>
      <c r="V926" s="5"/>
      <c r="W926" s="5"/>
      <c r="X926" s="5"/>
    </row>
    <row r="927" spans="21:24" ht="14.4" x14ac:dyDescent="0.3">
      <c r="U927" s="10"/>
      <c r="V927" s="5"/>
      <c r="W927" s="5"/>
      <c r="X927" s="5"/>
    </row>
    <row r="928" spans="21:24" ht="14.4" x14ac:dyDescent="0.3">
      <c r="U928" s="10"/>
      <c r="V928" s="5"/>
      <c r="W928" s="5"/>
      <c r="X928" s="5"/>
    </row>
    <row r="929" spans="21:24" ht="14.4" x14ac:dyDescent="0.3">
      <c r="U929" s="10"/>
      <c r="V929" s="5"/>
      <c r="W929" s="5"/>
      <c r="X929" s="5"/>
    </row>
    <row r="930" spans="21:24" ht="14.4" x14ac:dyDescent="0.3">
      <c r="U930" s="10"/>
      <c r="V930" s="5"/>
      <c r="W930" s="5"/>
      <c r="X930" s="5"/>
    </row>
    <row r="931" spans="21:24" ht="14.4" x14ac:dyDescent="0.3">
      <c r="U931" s="10"/>
      <c r="V931" s="5"/>
      <c r="W931" s="5"/>
      <c r="X931" s="5"/>
    </row>
    <row r="932" spans="21:24" ht="14.4" x14ac:dyDescent="0.3">
      <c r="U932" s="10"/>
      <c r="V932" s="5"/>
      <c r="W932" s="5"/>
      <c r="X932" s="5"/>
    </row>
    <row r="933" spans="21:24" ht="14.4" x14ac:dyDescent="0.3">
      <c r="U933" s="10"/>
      <c r="V933" s="5"/>
      <c r="W933" s="5"/>
      <c r="X933" s="5"/>
    </row>
    <row r="934" spans="21:24" ht="14.4" x14ac:dyDescent="0.3">
      <c r="U934" s="10"/>
      <c r="V934" s="5"/>
      <c r="W934" s="5"/>
      <c r="X934" s="5"/>
    </row>
    <row r="935" spans="21:24" ht="14.4" x14ac:dyDescent="0.3">
      <c r="U935" s="10"/>
      <c r="V935" s="5"/>
      <c r="W935" s="5"/>
      <c r="X935" s="5"/>
    </row>
    <row r="936" spans="21:24" ht="14.4" x14ac:dyDescent="0.3">
      <c r="U936" s="10"/>
      <c r="V936" s="5"/>
      <c r="W936" s="5"/>
      <c r="X936" s="5"/>
    </row>
    <row r="937" spans="21:24" ht="14.4" x14ac:dyDescent="0.3">
      <c r="U937" s="10"/>
      <c r="V937" s="5"/>
      <c r="W937" s="5"/>
      <c r="X937" s="5"/>
    </row>
    <row r="938" spans="21:24" ht="14.4" x14ac:dyDescent="0.3">
      <c r="U938" s="10"/>
      <c r="V938" s="5"/>
      <c r="W938" s="5"/>
      <c r="X938" s="5"/>
    </row>
    <row r="939" spans="21:24" ht="14.4" x14ac:dyDescent="0.3">
      <c r="U939" s="10"/>
      <c r="V939" s="5"/>
      <c r="W939" s="5"/>
      <c r="X939" s="5"/>
    </row>
    <row r="940" spans="21:24" ht="14.4" x14ac:dyDescent="0.3">
      <c r="U940" s="10"/>
      <c r="V940" s="5"/>
      <c r="W940" s="5"/>
      <c r="X940" s="5"/>
    </row>
    <row r="941" spans="21:24" ht="14.4" x14ac:dyDescent="0.3">
      <c r="U941" s="10"/>
      <c r="V941" s="5"/>
      <c r="W941" s="5"/>
      <c r="X941" s="5"/>
    </row>
    <row r="942" spans="21:24" ht="14.4" x14ac:dyDescent="0.3">
      <c r="U942" s="10"/>
      <c r="V942" s="5"/>
      <c r="W942" s="5"/>
      <c r="X942" s="5"/>
    </row>
    <row r="943" spans="21:24" ht="14.4" x14ac:dyDescent="0.3">
      <c r="U943" s="10"/>
      <c r="V943" s="5"/>
      <c r="W943" s="5"/>
      <c r="X943" s="5"/>
    </row>
    <row r="944" spans="21:24" ht="14.4" x14ac:dyDescent="0.3">
      <c r="U944" s="10"/>
      <c r="V944" s="5"/>
      <c r="W944" s="5"/>
      <c r="X944" s="5"/>
    </row>
    <row r="945" spans="21:24" ht="14.4" x14ac:dyDescent="0.3">
      <c r="U945" s="10"/>
      <c r="V945" s="5"/>
      <c r="W945" s="5"/>
      <c r="X945" s="5"/>
    </row>
    <row r="946" spans="21:24" ht="14.4" x14ac:dyDescent="0.3">
      <c r="U946" s="10"/>
      <c r="V946" s="5"/>
      <c r="W946" s="5"/>
      <c r="X946" s="5"/>
    </row>
    <row r="947" spans="21:24" ht="14.4" x14ac:dyDescent="0.3">
      <c r="U947" s="10"/>
      <c r="V947" s="5"/>
      <c r="W947" s="5"/>
      <c r="X947" s="5"/>
    </row>
    <row r="948" spans="21:24" ht="14.4" x14ac:dyDescent="0.3">
      <c r="U948" s="10"/>
      <c r="V948" s="5"/>
      <c r="W948" s="5"/>
      <c r="X948" s="5"/>
    </row>
    <row r="949" spans="21:24" ht="14.4" x14ac:dyDescent="0.3">
      <c r="U949" s="10"/>
      <c r="V949" s="5"/>
      <c r="W949" s="5"/>
      <c r="X949" s="5"/>
    </row>
    <row r="950" spans="21:24" ht="14.4" x14ac:dyDescent="0.3">
      <c r="U950" s="10"/>
      <c r="V950" s="5"/>
      <c r="W950" s="5"/>
      <c r="X950" s="5"/>
    </row>
    <row r="951" spans="21:24" ht="14.4" x14ac:dyDescent="0.3">
      <c r="U951" s="10"/>
      <c r="V951" s="5"/>
      <c r="W951" s="5"/>
      <c r="X951" s="5"/>
    </row>
    <row r="952" spans="21:24" ht="14.4" x14ac:dyDescent="0.3">
      <c r="U952" s="10"/>
      <c r="V952" s="5"/>
      <c r="W952" s="5"/>
      <c r="X952" s="5"/>
    </row>
    <row r="953" spans="21:24" ht="14.4" x14ac:dyDescent="0.3">
      <c r="U953" s="10"/>
      <c r="V953" s="5"/>
      <c r="W953" s="5"/>
      <c r="X953" s="5"/>
    </row>
    <row r="954" spans="21:24" ht="14.4" x14ac:dyDescent="0.3">
      <c r="U954" s="10"/>
      <c r="V954" s="5"/>
      <c r="W954" s="5"/>
      <c r="X954" s="5"/>
    </row>
    <row r="955" spans="21:24" ht="14.4" x14ac:dyDescent="0.3">
      <c r="U955" s="10"/>
      <c r="V955" s="5"/>
      <c r="W955" s="5"/>
      <c r="X955" s="5"/>
    </row>
    <row r="956" spans="21:24" ht="14.4" x14ac:dyDescent="0.3">
      <c r="U956" s="10"/>
      <c r="V956" s="5"/>
      <c r="W956" s="5"/>
      <c r="X956" s="5"/>
    </row>
    <row r="957" spans="21:24" ht="14.4" x14ac:dyDescent="0.3">
      <c r="U957" s="10"/>
      <c r="V957" s="5"/>
      <c r="W957" s="5"/>
      <c r="X957" s="5"/>
    </row>
    <row r="958" spans="21:24" ht="14.4" x14ac:dyDescent="0.3">
      <c r="U958" s="10"/>
      <c r="V958" s="5"/>
      <c r="W958" s="5"/>
      <c r="X958" s="5"/>
    </row>
    <row r="959" spans="21:24" ht="14.4" x14ac:dyDescent="0.3">
      <c r="U959" s="10"/>
      <c r="V959" s="5"/>
      <c r="W959" s="5"/>
      <c r="X959" s="5"/>
    </row>
    <row r="960" spans="21:24" ht="14.4" x14ac:dyDescent="0.3">
      <c r="U960" s="10"/>
      <c r="V960" s="5"/>
      <c r="W960" s="5"/>
      <c r="X960" s="5"/>
    </row>
    <row r="961" spans="21:24" ht="14.4" x14ac:dyDescent="0.3">
      <c r="U961" s="10"/>
      <c r="V961" s="5"/>
      <c r="W961" s="5"/>
      <c r="X961" s="5"/>
    </row>
    <row r="962" spans="21:24" ht="14.4" x14ac:dyDescent="0.3">
      <c r="U962" s="10"/>
      <c r="V962" s="5"/>
      <c r="W962" s="5"/>
      <c r="X962" s="5"/>
    </row>
    <row r="963" spans="21:24" ht="14.4" x14ac:dyDescent="0.3">
      <c r="U963" s="10"/>
      <c r="V963" s="5"/>
      <c r="W963" s="5"/>
      <c r="X963" s="5"/>
    </row>
    <row r="964" spans="21:24" ht="14.4" x14ac:dyDescent="0.3">
      <c r="U964" s="10"/>
      <c r="V964" s="5"/>
      <c r="W964" s="5"/>
      <c r="X964" s="5"/>
    </row>
    <row r="965" spans="21:24" ht="14.4" x14ac:dyDescent="0.3">
      <c r="U965" s="10"/>
      <c r="V965" s="5"/>
      <c r="W965" s="5"/>
      <c r="X965" s="5"/>
    </row>
    <row r="966" spans="21:24" ht="14.4" x14ac:dyDescent="0.3">
      <c r="U966" s="10"/>
      <c r="V966" s="5"/>
      <c r="W966" s="5"/>
      <c r="X966" s="5"/>
    </row>
    <row r="967" spans="21:24" ht="14.4" x14ac:dyDescent="0.3">
      <c r="U967" s="10"/>
      <c r="V967" s="5"/>
      <c r="W967" s="5"/>
      <c r="X967" s="5"/>
    </row>
    <row r="968" spans="21:24" ht="14.4" x14ac:dyDescent="0.3">
      <c r="U968" s="10"/>
      <c r="V968" s="5"/>
      <c r="W968" s="5"/>
      <c r="X968" s="5"/>
    </row>
    <row r="969" spans="21:24" ht="14.4" x14ac:dyDescent="0.3">
      <c r="U969" s="10"/>
      <c r="V969" s="5"/>
      <c r="W969" s="5"/>
      <c r="X969" s="5"/>
    </row>
  </sheetData>
  <mergeCells count="86">
    <mergeCell ref="T50:T52"/>
    <mergeCell ref="A57:B57"/>
    <mergeCell ref="A61:B61"/>
    <mergeCell ref="A62:B62"/>
    <mergeCell ref="A64:B64"/>
    <mergeCell ref="A29:B31"/>
    <mergeCell ref="A34:B34"/>
    <mergeCell ref="A35:B35"/>
    <mergeCell ref="A38:B40"/>
    <mergeCell ref="A47:B47"/>
    <mergeCell ref="C39:N39"/>
    <mergeCell ref="A49:T49"/>
    <mergeCell ref="C50:E50"/>
    <mergeCell ref="F50:H50"/>
    <mergeCell ref="I50:K50"/>
    <mergeCell ref="A50:B52"/>
    <mergeCell ref="O38:O40"/>
    <mergeCell ref="P38:P40"/>
    <mergeCell ref="Q38:Q40"/>
    <mergeCell ref="R38:R40"/>
    <mergeCell ref="S38:S40"/>
    <mergeCell ref="Q50:Q52"/>
    <mergeCell ref="R50:R52"/>
    <mergeCell ref="S50:S52"/>
    <mergeCell ref="T38:T40"/>
    <mergeCell ref="C51:N51"/>
    <mergeCell ref="L50:N50"/>
    <mergeCell ref="O50:O52"/>
    <mergeCell ref="P50:P52"/>
    <mergeCell ref="C30:N30"/>
    <mergeCell ref="A37:T37"/>
    <mergeCell ref="C38:E38"/>
    <mergeCell ref="F38:H38"/>
    <mergeCell ref="I38:K38"/>
    <mergeCell ref="L38:N38"/>
    <mergeCell ref="O29:O31"/>
    <mergeCell ref="P29:P31"/>
    <mergeCell ref="Q29:Q31"/>
    <mergeCell ref="R29:R31"/>
    <mergeCell ref="S29:S31"/>
    <mergeCell ref="T29:T31"/>
    <mergeCell ref="I29:K29"/>
    <mergeCell ref="L29:N29"/>
    <mergeCell ref="A23:B23"/>
    <mergeCell ref="A26:B26"/>
    <mergeCell ref="A27:M27"/>
    <mergeCell ref="A28:T28"/>
    <mergeCell ref="C29:E29"/>
    <mergeCell ref="F29:H29"/>
    <mergeCell ref="O16:O18"/>
    <mergeCell ref="C17:N17"/>
    <mergeCell ref="W16:W18"/>
    <mergeCell ref="X16:X18"/>
    <mergeCell ref="P16:P18"/>
    <mergeCell ref="Q16:Q18"/>
    <mergeCell ref="R16:R18"/>
    <mergeCell ref="S16:S18"/>
    <mergeCell ref="T16:T18"/>
    <mergeCell ref="U16:U18"/>
    <mergeCell ref="V16:V18"/>
    <mergeCell ref="A16:B18"/>
    <mergeCell ref="C16:E16"/>
    <mergeCell ref="F16:H16"/>
    <mergeCell ref="I16:K16"/>
    <mergeCell ref="L16:N16"/>
    <mergeCell ref="A1:B1"/>
    <mergeCell ref="A2:B2"/>
    <mergeCell ref="A3:B3"/>
    <mergeCell ref="A4:B4"/>
    <mergeCell ref="A5:B5"/>
    <mergeCell ref="A6:B6"/>
    <mergeCell ref="A7:T7"/>
    <mergeCell ref="R8:R10"/>
    <mergeCell ref="S8:S10"/>
    <mergeCell ref="T8:T10"/>
    <mergeCell ref="O8:O10"/>
    <mergeCell ref="P8:P10"/>
    <mergeCell ref="Q8:Q10"/>
    <mergeCell ref="C8:E8"/>
    <mergeCell ref="F8:H8"/>
    <mergeCell ref="I8:K8"/>
    <mergeCell ref="L8:N8"/>
    <mergeCell ref="C9:N9"/>
    <mergeCell ref="A15:T15"/>
    <mergeCell ref="A8:B10"/>
    <mergeCell ref="A13:B13"/>
  </mergeCells>
  <printOptions horizontalCentered="1" verticalCentered="1"/>
  <pageMargins left="0.45866141700000002" right="0.45866141700000002" top="0.49803149600000002" bottom="0.4980314960000000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SCENOGRAFIA_jednolite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Gatniejewska</dc:creator>
  <cp:lastModifiedBy>Tunia Wyszynska</cp:lastModifiedBy>
  <dcterms:created xsi:type="dcterms:W3CDTF">2020-06-25T11:30:16Z</dcterms:created>
  <dcterms:modified xsi:type="dcterms:W3CDTF">2025-06-23T18:34:58Z</dcterms:modified>
</cp:coreProperties>
</file>